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codeName="ThisWorkbook" defaultThemeVersion="124226"/>
  <mc:AlternateContent xmlns:mc="http://schemas.openxmlformats.org/markup-compatibility/2006">
    <mc:Choice Requires="x15">
      <x15ac:absPath xmlns:x15ac="http://schemas.microsoft.com/office/spreadsheetml/2010/11/ac" url="C:\Users\pking\Documents\Annual Statement of Affairs\To Rebecca\"/>
    </mc:Choice>
  </mc:AlternateContent>
  <xr:revisionPtr revIDLastSave="0" documentId="8_{14CB24B1-004A-4478-BCE8-EC274E13E55C}" xr6:coauthVersionLast="36" xr6:coauthVersionMax="36" xr10:uidLastSave="{00000000-0000-0000-0000-000000000000}"/>
  <bookViews>
    <workbookView xWindow="0" yWindow="0" windowWidth="25200" windowHeight="11256" tabRatio="819" xr2:uid="{00000000-000D-0000-FFFF-FFFF00000000}"/>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91029"/>
</workbook>
</file>

<file path=xl/calcChain.xml><?xml version="1.0" encoding="utf-8"?>
<calcChain xmlns="http://schemas.openxmlformats.org/spreadsheetml/2006/main">
  <c r="G20" i="3" l="1"/>
  <c r="A6" i="18" l="1"/>
  <c r="A5" i="18"/>
  <c r="H45" i="11" l="1"/>
  <c r="H47" i="11" s="1"/>
  <c r="H44" i="1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s="1"/>
  <c r="J26" i="22"/>
  <c r="L20" i="16" s="1"/>
  <c r="I26" i="22"/>
  <c r="K20" i="16" s="1"/>
  <c r="H26" i="22"/>
  <c r="J20" i="16" s="1"/>
  <c r="G26" i="22"/>
  <c r="I20" i="16" s="1"/>
  <c r="F26" i="22"/>
  <c r="H20" i="16" s="1"/>
  <c r="E26" i="22"/>
  <c r="G20" i="16" s="1"/>
  <c r="D26" i="22"/>
  <c r="F20" i="16" s="1"/>
  <c r="C26" i="22"/>
  <c r="E20" i="16" s="1"/>
  <c r="K21" i="22"/>
  <c r="J21" i="22"/>
  <c r="H21" i="22"/>
  <c r="G21" i="22"/>
  <c r="F21" i="22"/>
  <c r="E21" i="22"/>
  <c r="D21" i="22"/>
  <c r="C21" i="22"/>
  <c r="K20" i="22"/>
  <c r="M19" i="16" s="1"/>
  <c r="J20" i="22"/>
  <c r="L19" i="16" s="1"/>
  <c r="H20" i="22"/>
  <c r="J19" i="16" s="1"/>
  <c r="G20" i="22"/>
  <c r="I19" i="16" s="1"/>
  <c r="F20" i="22"/>
  <c r="H19" i="16" s="1"/>
  <c r="E20" i="22"/>
  <c r="G19" i="16" s="1"/>
  <c r="D20" i="22"/>
  <c r="F19" i="16" s="1"/>
  <c r="C20" i="22"/>
  <c r="E19" i="16" s="1"/>
  <c r="K11" i="22"/>
  <c r="M18" i="16" s="1"/>
  <c r="J11" i="22"/>
  <c r="L18" i="16" s="1"/>
  <c r="I11" i="22"/>
  <c r="K18" i="16" s="1"/>
  <c r="H11" i="22"/>
  <c r="J18" i="16" s="1"/>
  <c r="G11" i="22"/>
  <c r="I18" i="16" s="1"/>
  <c r="F11" i="22"/>
  <c r="H18" i="16" s="1"/>
  <c r="F13" i="22"/>
  <c r="E11" i="22"/>
  <c r="G18" i="16" s="1"/>
  <c r="E23" i="22"/>
  <c r="D11" i="22"/>
  <c r="D13" i="22" s="1"/>
  <c r="C11" i="22"/>
  <c r="E18" i="16" s="1"/>
  <c r="D26" i="11"/>
  <c r="K27" i="3"/>
  <c r="K30" i="3" s="1"/>
  <c r="K34" i="3" s="1"/>
  <c r="J27" i="3"/>
  <c r="J30" i="3" s="1"/>
  <c r="J34" i="3" s="1"/>
  <c r="H27" i="3"/>
  <c r="H30" i="3" s="1"/>
  <c r="H34" i="3" s="1"/>
  <c r="G27" i="3"/>
  <c r="G30" i="3" s="1"/>
  <c r="G34" i="3" s="1"/>
  <c r="F27" i="3"/>
  <c r="F30" i="3" s="1"/>
  <c r="F34" i="3" s="1"/>
  <c r="E27" i="3"/>
  <c r="E30" i="3" s="1"/>
  <c r="E34" i="3" s="1"/>
  <c r="D27" i="3"/>
  <c r="D30" i="3" s="1"/>
  <c r="D34" i="3" s="1"/>
  <c r="C27" i="3"/>
  <c r="C30" i="3" s="1"/>
  <c r="C34" i="3" s="1"/>
  <c r="I27" i="3"/>
  <c r="I30" i="3" s="1"/>
  <c r="I34" i="3" s="1"/>
  <c r="J44" i="11"/>
  <c r="J45" i="11" s="1"/>
  <c r="B7" i="2"/>
  <c r="B6" i="2"/>
  <c r="B7" i="19"/>
  <c r="B6" i="19"/>
  <c r="B6" i="16"/>
  <c r="D40" i="11"/>
  <c r="D46" i="11"/>
  <c r="K16" i="3"/>
  <c r="J16" i="3"/>
  <c r="I16" i="3"/>
  <c r="H16" i="3"/>
  <c r="G16" i="3"/>
  <c r="F16" i="3"/>
  <c r="E16" i="3"/>
  <c r="D16" i="3"/>
  <c r="C16" i="3"/>
  <c r="E13" i="22"/>
  <c r="F18" i="16" l="1"/>
  <c r="J13" i="22"/>
  <c r="E27" i="22"/>
  <c r="E30" i="22" s="1"/>
  <c r="G23" i="16" s="1"/>
  <c r="K22" i="22"/>
  <c r="H22" i="22"/>
  <c r="G22" i="22"/>
  <c r="G23" i="22"/>
  <c r="G27" i="22" s="1"/>
  <c r="G30" i="22" s="1"/>
  <c r="I23" i="16" s="1"/>
  <c r="F22" i="22"/>
  <c r="E22" i="22"/>
  <c r="D22" i="22"/>
  <c r="C22" i="22"/>
  <c r="G13" i="22"/>
  <c r="C23" i="22"/>
  <c r="C27" i="22" s="1"/>
  <c r="C30" i="22" s="1"/>
  <c r="F23" i="22"/>
  <c r="F27" i="22" s="1"/>
  <c r="F30" i="22" s="1"/>
  <c r="H23" i="16" s="1"/>
  <c r="K23" i="22"/>
  <c r="K27" i="22" s="1"/>
  <c r="K30" i="22" s="1"/>
  <c r="M23" i="16" s="1"/>
  <c r="I23" i="22"/>
  <c r="I27" i="22" s="1"/>
  <c r="I30" i="22" s="1"/>
  <c r="K23" i="16" s="1"/>
  <c r="I13" i="22"/>
  <c r="H13" i="22"/>
  <c r="H23" i="22"/>
  <c r="H27" i="22" s="1"/>
  <c r="H30" i="22" s="1"/>
  <c r="J23" i="16" s="1"/>
  <c r="D23" i="22"/>
  <c r="D27" i="22" s="1"/>
  <c r="D30" i="22" s="1"/>
  <c r="F23" i="16" s="1"/>
  <c r="E23" i="16"/>
  <c r="J23" i="22"/>
  <c r="J27" i="22" s="1"/>
  <c r="J30" i="22" s="1"/>
  <c r="L23" i="16" s="1"/>
  <c r="J22" i="22"/>
  <c r="K13" i="22"/>
  <c r="C13" i="22"/>
  <c r="D4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F8" authorId="0" shapeId="0" xr:uid="{00000000-0006-0000-0000-000001000000}">
      <text>
        <r>
          <rPr>
            <sz val="8"/>
            <color indexed="81"/>
            <rFont val="Tahoma"/>
            <family val="2"/>
          </rPr>
          <t xml:space="preserve">When publishing this report in the newspaper, type requirements must be accordance with 715 ILCS 15/1.
</t>
        </r>
      </text>
    </comment>
    <comment ref="C28" authorId="0" shapeId="0" xr:uid="{00000000-0006-0000-0000-000002000000}">
      <text>
        <r>
          <rPr>
            <b/>
            <sz val="8"/>
            <color indexed="81"/>
            <rFont val="Tahoma"/>
            <family val="2"/>
          </rPr>
          <t xml:space="preserve">As reported on the Fall Housing Report.
</t>
        </r>
        <r>
          <rPr>
            <sz val="8"/>
            <color indexed="81"/>
            <rFont val="Tahoma"/>
            <family val="2"/>
          </rPr>
          <t xml:space="preserve">
</t>
        </r>
      </text>
    </comment>
    <comment ref="G28" authorId="0" shapeId="0" xr:uid="{00000000-0006-0000-0000-00000300000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8" authorId="0" shapeId="0" xr:uid="{00000000-0006-0000-0100-000001000000}">
      <text>
        <r>
          <rPr>
            <sz val="8"/>
            <color indexed="81"/>
            <rFont val="Tahoma"/>
            <family val="2"/>
          </rPr>
          <t>Other Accrued Assets should include accounts 130, 140, 162, 181, 192.</t>
        </r>
      </text>
    </comment>
    <comment ref="B18" authorId="0" shapeId="0" xr:uid="{00000000-0006-0000-0100-00000200000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12" authorId="0" shapeId="0" xr:uid="{00000000-0006-0000-0200-000001000000}">
      <text>
        <r>
          <rPr>
            <sz val="8"/>
            <color indexed="81"/>
            <rFont val="Tahoma"/>
            <family val="2"/>
          </rPr>
          <t>GASB Statement No. 24: Accounting and Financial Reporting for Certain Grants and Other Financial Assistance.  The "On Behalf of" Payments should only be reflected on this page (Lines 40 and 48).</t>
        </r>
      </text>
    </comment>
    <comment ref="B21" authorId="0" shapeId="0" xr:uid="{00000000-0006-0000-0200-000002000000}">
      <text>
        <r>
          <rPr>
            <vertAlign val="superscript"/>
            <sz val="10"/>
            <color indexed="81"/>
            <rFont val="Tahoma"/>
            <family val="2"/>
          </rPr>
          <t>GASB Statement No. 24: Accounting and Financial Reporting for Certain Grants and Other Financial Assistance.  The "On Behalf of" Payments should only be reflected on this page (Lines 40 and 48).</t>
        </r>
      </text>
    </comment>
    <comment ref="B23" authorId="0" shapeId="0" xr:uid="{00000000-0006-0000-0200-000003000000}">
      <text>
        <r>
          <rPr>
            <sz val="8"/>
            <color indexed="81"/>
            <rFont val="Tahoma"/>
            <family val="2"/>
          </rPr>
          <t xml:space="preserve">
Line 39 minus Line 47.</t>
        </r>
      </text>
    </comment>
    <comment ref="B26" authorId="0" shapeId="0" xr:uid="{00000000-0006-0000-0200-000004000000}">
      <text>
        <r>
          <rPr>
            <b/>
            <sz val="8"/>
            <color indexed="81"/>
            <rFont val="Tahoma"/>
            <family val="2"/>
          </rPr>
          <t>Line 51 minus Line 52.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C18" authorId="0" shapeId="0" xr:uid="{00000000-0006-0000-0300-000001000000}">
      <text>
        <r>
          <rPr>
            <b/>
            <sz val="8"/>
            <color indexed="81"/>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<sst xmlns="http://schemas.openxmlformats.org/spreadsheetml/2006/main" count="2147" uniqueCount="2090">
  <si>
    <t xml:space="preserve"> </t>
  </si>
  <si>
    <t>Description</t>
  </si>
  <si>
    <t>GROSS PAYMENT FOR CERTIFICATED PERSONNEL</t>
  </si>
  <si>
    <t>EDUCATIONAL</t>
  </si>
  <si>
    <t>TRANSPORTATION</t>
  </si>
  <si>
    <t>TORT IMMUNITY</t>
  </si>
  <si>
    <t>LEASING</t>
  </si>
  <si>
    <t>OTHER</t>
  </si>
  <si>
    <t>GROSS PAYMENT FOR NON-CERTIFICATED PERSONNEL</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</si>
  <si>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</si>
  <si>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</si>
  <si>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</si>
  <si>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</si>
  <si>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</si>
  <si>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</si>
  <si>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</si>
  <si>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</si>
  <si>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</si>
  <si>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</si>
  <si>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</si>
  <si>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</si>
  <si>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</si>
  <si>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</si>
  <si>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</si>
  <si>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</si>
  <si>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</si>
  <si>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</si>
  <si>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</si>
  <si>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</si>
  <si>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</si>
  <si>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</si>
  <si>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</si>
  <si>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</si>
  <si>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</si>
  <si>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</si>
  <si>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</si>
  <si>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</si>
  <si>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</si>
  <si>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</si>
  <si>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</si>
  <si>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</si>
  <si>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</si>
  <si>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</si>
  <si>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</si>
  <si>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</si>
  <si>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</si>
  <si>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</si>
  <si>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</si>
  <si>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</si>
  <si>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</si>
  <si>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</si>
  <si>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</si>
  <si>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</si>
  <si>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</si>
  <si>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</si>
  <si>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</si>
  <si>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</si>
  <si>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</si>
  <si>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</si>
  <si>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</si>
  <si>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</si>
  <si>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</si>
  <si>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</si>
  <si>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</si>
  <si>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</si>
  <si>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</si>
  <si>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</si>
  <si>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</si>
  <si>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</si>
  <si>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</si>
  <si>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</si>
  <si>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</si>
  <si>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</si>
  <si>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</si>
  <si>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</si>
  <si>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</si>
  <si>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</si>
  <si>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</si>
  <si>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</si>
  <si>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</si>
  <si>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</si>
  <si>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</si>
  <si>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</si>
  <si>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</si>
  <si>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</si>
  <si>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</si>
  <si>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</si>
  <si>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</si>
  <si>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</si>
  <si>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</si>
  <si>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</si>
  <si>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</si>
  <si>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</si>
  <si>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</si>
  <si>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</si>
  <si>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</si>
  <si>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</si>
  <si>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</si>
  <si>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</si>
  <si>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</si>
  <si>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</si>
  <si>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</si>
  <si>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</si>
  <si>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</si>
  <si>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</si>
  <si>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</si>
  <si>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</si>
  <si>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</si>
  <si>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</si>
  <si>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</si>
  <si>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</si>
  <si>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</si>
  <si>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</si>
  <si>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</si>
  <si>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</si>
  <si>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</si>
  <si>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</si>
  <si>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</si>
  <si>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</si>
  <si>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</si>
  <si>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</si>
  <si>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</si>
  <si>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</si>
  <si>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</si>
  <si>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</si>
  <si>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</si>
  <si>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</si>
  <si>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(Enter Number Here)</t>
  </si>
  <si>
    <t>(Enter $ Amount Here)</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</si>
  <si>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</si>
  <si>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</si>
  <si>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</si>
  <si>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</si>
  <si>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</si>
  <si>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</si>
  <si>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</si>
  <si>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</si>
  <si>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</si>
  <si>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</si>
  <si>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</si>
  <si>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</si>
  <si>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</si>
  <si>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</si>
  <si>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</si>
  <si>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</si>
  <si>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</si>
  <si>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</si>
  <si>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</si>
  <si>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</si>
  <si>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</si>
  <si>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</si>
  <si>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</si>
  <si>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</si>
  <si>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</si>
  <si>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</si>
  <si>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</si>
  <si>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</si>
  <si>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</si>
  <si>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</si>
  <si>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</si>
  <si>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</si>
  <si>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</si>
  <si>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</si>
  <si>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</si>
  <si>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</si>
  <si>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</si>
  <si>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</si>
  <si>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</si>
  <si>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</si>
  <si>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</si>
  <si>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</si>
  <si>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</si>
  <si>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</si>
  <si>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</si>
  <si>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</si>
  <si>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</si>
  <si>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</si>
  <si>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</si>
  <si>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</si>
  <si>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</si>
  <si>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</si>
  <si>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</si>
  <si>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</si>
  <si>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</si>
  <si>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</si>
  <si>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</si>
  <si>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</si>
  <si>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</si>
  <si>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</si>
  <si>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 xml:space="preserve">NAME OF NEWSPAPER  WHERE PUBLISHED:  </t>
  </si>
  <si>
    <t>TOTAL LONG-TERM DEBT ALLOWED</t>
  </si>
  <si>
    <t>PERCENT OF LONG-TERM DEBT OBLIGATED CURRENTLY</t>
  </si>
  <si>
    <t>ISBE 50-37 (06/2018) ASA18form.xls</t>
  </si>
  <si>
    <t>TOTAL LONG-TERM DEBT OUTSTANDING AS OF June 30, 2018</t>
  </si>
  <si>
    <t>AS OF JUNE 30, 2018</t>
  </si>
  <si>
    <t>AND CHANGES IN FUND BALANCE - FOR YEAR ENDING JUNE 30, 2018</t>
  </si>
  <si>
    <t>Beginning Fund Balances - July 1, 2017</t>
  </si>
  <si>
    <t>Ending Fund Balances June 30, 2018</t>
  </si>
  <si>
    <t>Copies of the detailed Annual Statement of Affairs for the Fiscal Year Ending June 30, 2018 will be available for public inspection in the school district/joint agreement administrative office by December 1, annually.  Individuals wanting to review this Annual Statement of Affairs should contact:</t>
  </si>
  <si>
    <t>ANNUAL STATEMENT OF AFFAIRS SUMMARY FOR FISCAL YEAR ENDING JUNE 30, 2018</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</si>
  <si>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2018</t>
    </r>
    <r>
      <rPr>
        <sz val="8"/>
        <rFont val="Arial"/>
        <family val="2"/>
      </rPr>
      <t xml:space="preserve">, will be posted on the Illinois State Board of Education's website@ </t>
    </r>
    <r>
      <rPr>
        <b/>
        <sz val="8"/>
        <rFont val="Arial"/>
        <family val="2"/>
      </rPr>
      <t>www.isbe.net.</t>
    </r>
  </si>
  <si>
    <t>Statement of Operations as of June 30, 2018</t>
  </si>
  <si>
    <r>
      <t>ITEM 1. –</t>
    </r>
    <r>
      <rPr>
        <sz val="10"/>
        <color indexed="8"/>
        <rFont val="Arial"/>
        <family val="2"/>
      </rPr>
      <t xml:space="preserve"> Count only contracts where the consideration exceeds $25,000 over the life of the contract and that were awarded during FY2018 and record the number below in the space provided. Do not include: (1) multi-year contracts awarded prior to FY2018;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</si>
  <si>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FY2018 to minority, female, disabled or local contractors and record the number below in the space provided. Do not include: (1) multi-year contracts awarded prior to FY2018; (2) collective bargaining agreements with district employee groups; and (3) personal services contracts with individual district employees.</t>
    </r>
  </si>
  <si>
    <t>REPORT ON CONTRACTS EXCEEDING $25,000 AWARDED DURING FY2018</t>
  </si>
  <si>
    <t>x</t>
  </si>
  <si>
    <t xml:space="preserve">Oak Park Elementary School District 97 </t>
  </si>
  <si>
    <t>06-016-0970-02</t>
  </si>
  <si>
    <t>260 W. Madison St. , Oak Park , IL. 60302</t>
  </si>
  <si>
    <t xml:space="preserve">Cook </t>
  </si>
  <si>
    <t xml:space="preserve">Wednesday Journal </t>
  </si>
  <si>
    <t>FOX VALLEY FUSION</t>
  </si>
  <si>
    <t>HAPARA, INC.</t>
  </si>
  <si>
    <t>PG PROFESSIONAL SOLUTIONS LLC</t>
  </si>
  <si>
    <t>A T &amp; T</t>
  </si>
  <si>
    <t>ARTOME, LLC</t>
  </si>
  <si>
    <t>GOODMAN BRIAN</t>
  </si>
  <si>
    <t>DURKEE ROB</t>
  </si>
  <si>
    <t>LOWE'S</t>
  </si>
  <si>
    <t>COSN</t>
  </si>
  <si>
    <t>ZIEGLER FORD OF NORTH RIVERSIDE</t>
  </si>
  <si>
    <t>L'HEUREUX JEAN</t>
  </si>
  <si>
    <t>SCHAUER'S HARDWARE</t>
  </si>
  <si>
    <t>DISCOUNT SCHOOL SUPPLY</t>
  </si>
  <si>
    <t>LENZO SHERI</t>
  </si>
  <si>
    <t>COFSKY JENNIFER</t>
  </si>
  <si>
    <t>FRANKLIN PARK SD #84 DAVID KATZIN, SUPER</t>
  </si>
  <si>
    <t>REYNOLDS GRANT</t>
  </si>
  <si>
    <t>SHURTLIFF LIESL</t>
  </si>
  <si>
    <t>VYNE EDUCATION</t>
  </si>
  <si>
    <t>PESI HEALTHCARE</t>
  </si>
  <si>
    <t>SCHOOL DATEBOOKS</t>
  </si>
  <si>
    <t>ADLER PLANETARIUM</t>
  </si>
  <si>
    <t>CHICAGO SYMPHONY ORCHESTRA</t>
  </si>
  <si>
    <t>VALLEY VIEW SCHOOL DISTRICT 365-U</t>
  </si>
  <si>
    <t>THE FUN ONES</t>
  </si>
  <si>
    <t>STANLEY CHRZASTOWSKI &amp; ASSOC., INC.</t>
  </si>
  <si>
    <t>KING JULIANNE</t>
  </si>
  <si>
    <t>AMERICAN BUILDING SERVICES, LLC</t>
  </si>
  <si>
    <t>FOUNDATIONAL FITNESS, LLC</t>
  </si>
  <si>
    <t>SUNDQUIST KRISTEN</t>
  </si>
  <si>
    <t>MAGUIRE ELIZABETH</t>
  </si>
  <si>
    <t>RAUSCHER RACHEL</t>
  </si>
  <si>
    <t>MCDONALD TIM</t>
  </si>
  <si>
    <t>HIGHLAND CRISTINA</t>
  </si>
  <si>
    <t>AMBEES ENGRAVING</t>
  </si>
  <si>
    <t>NATIONAL GEOGRAPHIC EXPLORER</t>
  </si>
  <si>
    <t>IKON OFFICE SOLUTIONS/RICOH USA, INC</t>
  </si>
  <si>
    <t>ADA BADMINTON AND TENNIS</t>
  </si>
  <si>
    <t>CARLIN SOPHIA</t>
  </si>
  <si>
    <t>ELEVATOR INSPECTION SERVICES</t>
  </si>
  <si>
    <t>LENEHAN AIDAN</t>
  </si>
  <si>
    <t>GUDA OLIVIA</t>
  </si>
  <si>
    <t>MCCABE KERRIGAN</t>
  </si>
  <si>
    <t>SCULLES EMMA</t>
  </si>
  <si>
    <t>WENDELLA SIGHTSEEING BOATS</t>
  </si>
  <si>
    <t>AMALGAMATED BANK OF CHICAGO CORPORATE TR</t>
  </si>
  <si>
    <t>LAYDEN MATTHEW</t>
  </si>
  <si>
    <t>IB SOURCE</t>
  </si>
  <si>
    <t>GENERAL BINDING CORPORATION</t>
  </si>
  <si>
    <t>WPS</t>
  </si>
  <si>
    <t>IAASE</t>
  </si>
  <si>
    <t>WITTFITT, LLC</t>
  </si>
  <si>
    <t>LASER QUEST NORRIDGE</t>
  </si>
  <si>
    <t>CHICAGO AUTOMOBILE TRADE ASSOC.</t>
  </si>
  <si>
    <t>SUCCESS BY DESIGN</t>
  </si>
  <si>
    <t>INTER-STATE STUDIO AND      PUBLISHING C</t>
  </si>
  <si>
    <t>CARON RACHEL</t>
  </si>
  <si>
    <t>OPRF CHAMBER OF COMMERCE</t>
  </si>
  <si>
    <t>US BANK CORPORATE TRUST SERVICES</t>
  </si>
  <si>
    <t>CHMIELEWSKI AMY</t>
  </si>
  <si>
    <t>REARDON JOHN</t>
  </si>
  <si>
    <t>SHIFFLER</t>
  </si>
  <si>
    <t>I A S B O</t>
  </si>
  <si>
    <t>UNITED RADIO COMMUNICATIONS</t>
  </si>
  <si>
    <t>EISENHOWER COOPERATIVE</t>
  </si>
  <si>
    <t>MATTICKS AMY</t>
  </si>
  <si>
    <t>VINCENT CRISTEN</t>
  </si>
  <si>
    <t>AMSTERDAM PRINTING</t>
  </si>
  <si>
    <t>NUMERACY CONSULTANTS</t>
  </si>
  <si>
    <t>HAVE DREAMS</t>
  </si>
  <si>
    <t>BLANDFORD KIETH</t>
  </si>
  <si>
    <t>MEGLAN CHRISTOPHER</t>
  </si>
  <si>
    <t>BROOKFIELD ZOO</t>
  </si>
  <si>
    <t>SASSETTI, LLC</t>
  </si>
  <si>
    <t>WARKE AMY</t>
  </si>
  <si>
    <t>KANAVOS STACY</t>
  </si>
  <si>
    <t>THE PRINTING STORE</t>
  </si>
  <si>
    <t>SCHOOL MATE</t>
  </si>
  <si>
    <t>GERMANY CHRISTINE</t>
  </si>
  <si>
    <t>DISALVO JOE</t>
  </si>
  <si>
    <t>RAPIER WILLIAM</t>
  </si>
  <si>
    <t>GREAT LAKES SPORTS</t>
  </si>
  <si>
    <t>THE CENTER FOR GIFTED</t>
  </si>
  <si>
    <t>KRUEGER ANDREW</t>
  </si>
  <si>
    <t>ILLINOIS HOLOCAUST MUSEUM &amp; EDUCATION</t>
  </si>
  <si>
    <t>TOLEDO PHYSICAL EDUCATION SUPPLY, INC.</t>
  </si>
  <si>
    <t>MIDDLETON DONNA</t>
  </si>
  <si>
    <t>KNOWBUDDY RESOURCES</t>
  </si>
  <si>
    <t>METROPOLITAN INDUSTRIES, INC.</t>
  </si>
  <si>
    <t>KERRINS MARTY</t>
  </si>
  <si>
    <t>TEKK INTERNATIONAL, INC.</t>
  </si>
  <si>
    <t>KENNEDY FRANK</t>
  </si>
  <si>
    <t>CONLEY LAURIE</t>
  </si>
  <si>
    <t>ILLINOIS PRINCIPALS ASSOC.</t>
  </si>
  <si>
    <t>FERRIS BUDWAY</t>
  </si>
  <si>
    <t>DOWNS MATTHEW</t>
  </si>
  <si>
    <t>MARTIN ANGELA</t>
  </si>
  <si>
    <t>GONZALEZ MAX</t>
  </si>
  <si>
    <t>HARTGROVE HOSPITAL</t>
  </si>
  <si>
    <t>CZUBA JOSH</t>
  </si>
  <si>
    <t>O'KOON PSYCHOLOGY GROUP PC</t>
  </si>
  <si>
    <t>CLAY JONIQUA</t>
  </si>
  <si>
    <t>CHICAGO CHILDREN'S MUSEUM</t>
  </si>
  <si>
    <t>ANDRIES PAULA</t>
  </si>
  <si>
    <t>ISTE UNIVERSITY OF OREGON</t>
  </si>
  <si>
    <t>REED TIMOTHY</t>
  </si>
  <si>
    <t>JACOBO JULIA</t>
  </si>
  <si>
    <t>EBERT OLAF</t>
  </si>
  <si>
    <t>DUDA PAUL</t>
  </si>
  <si>
    <t>NATIONAL HELLENIC MUSEUM</t>
  </si>
  <si>
    <t>QUALITY LIFT TRUCK SERVICE, INC.</t>
  </si>
  <si>
    <t>O'MALLEY MARGARET</t>
  </si>
  <si>
    <t>THE TOGETHER GROUP, LLC</t>
  </si>
  <si>
    <t>JONES KIMBERLY</t>
  </si>
  <si>
    <t>SEYMOUR ANDREW</t>
  </si>
  <si>
    <t>SAUNDERS HOLLY</t>
  </si>
  <si>
    <t>WEST SUBURBAN SPECIAL RECREATION ASSOC.</t>
  </si>
  <si>
    <t>WILLIAMS PAT</t>
  </si>
  <si>
    <t>SENASE JUDITH</t>
  </si>
  <si>
    <t>MCANDREW PATRICK</t>
  </si>
  <si>
    <t>CHICAGO CHILDRENS THEATRE</t>
  </si>
  <si>
    <t>SUEDBECK MICHELE</t>
  </si>
  <si>
    <t>SCHOOLSIN</t>
  </si>
  <si>
    <t>BADYNEE VIVIENNE</t>
  </si>
  <si>
    <t>NEOPOST USA, INC.</t>
  </si>
  <si>
    <t>SPEECH CORNER</t>
  </si>
  <si>
    <t>TIME SAVERS, INC.</t>
  </si>
  <si>
    <t>WRENN JENNIFER</t>
  </si>
  <si>
    <t>SCHLECKER CARA</t>
  </si>
  <si>
    <t>WILDCAT ULTIMATE FRISBEE</t>
  </si>
  <si>
    <t>COLMENERO ELVIRA</t>
  </si>
  <si>
    <t>ELAN PUBLISHING COMPANY</t>
  </si>
  <si>
    <t>FRIENDS OF THE OAK PARK LIBRARY</t>
  </si>
  <si>
    <t>FOURMAN GRACE</t>
  </si>
  <si>
    <t>NCS PEARSON</t>
  </si>
  <si>
    <t>NEXT TIER EDUCATION, INC.</t>
  </si>
  <si>
    <t>OPTIMA, INC.</t>
  </si>
  <si>
    <t>CICERO SCHOOL DISTRICT 99</t>
  </si>
  <si>
    <t>IFLY INDOOR SKYDIVING</t>
  </si>
  <si>
    <t>DUIGNAN IAN</t>
  </si>
  <si>
    <t>FLEISCHER GRETA</t>
  </si>
  <si>
    <t>TEACHERS DISCOVERY</t>
  </si>
  <si>
    <t>FOCUS ON KIDS TOO, INC.</t>
  </si>
  <si>
    <t>QUENCH USA, INC.</t>
  </si>
  <si>
    <t>OLSON IRINA</t>
  </si>
  <si>
    <t>KENAR-PATTERSEN PAULA</t>
  </si>
  <si>
    <t>TRAHEY MARY</t>
  </si>
  <si>
    <t>KELVIN LP</t>
  </si>
  <si>
    <t>RYAN DECLAN</t>
  </si>
  <si>
    <t>FOREST PRESERVE DIST OF DUPAGE COUNTY</t>
  </si>
  <si>
    <t>AJS PUBLICATIONS</t>
  </si>
  <si>
    <t>CONVERGINT TECHNOLOGIES, LLC</t>
  </si>
  <si>
    <t>GALIC LILIANA</t>
  </si>
  <si>
    <t>BHFX DIGITAL IMAGING</t>
  </si>
  <si>
    <t>ISRAELSOHN NOAH</t>
  </si>
  <si>
    <t>GAWNE HEIDI</t>
  </si>
  <si>
    <t>FRANK COONEY COMPANY</t>
  </si>
  <si>
    <t>OLSON LAUREN</t>
  </si>
  <si>
    <t>KELLEHER DIERDRE</t>
  </si>
  <si>
    <t>MARTENKA KATHERINE</t>
  </si>
  <si>
    <t>NICE SYDNEY</t>
  </si>
  <si>
    <t>FOLDING PARTITION SERVICES</t>
  </si>
  <si>
    <t>ALSON CONSULTING, INC.</t>
  </si>
  <si>
    <t>WILLIAMS ALONTE</t>
  </si>
  <si>
    <t>COKER SERVICE, INC.</t>
  </si>
  <si>
    <t>TROUT LAUREN</t>
  </si>
  <si>
    <t>MCDONALD TINA</t>
  </si>
  <si>
    <t>SHAW ROBERT</t>
  </si>
  <si>
    <t>PATE LYNTOYA</t>
  </si>
  <si>
    <t>JUNIOR LIBRARY GUILD</t>
  </si>
  <si>
    <t>RANDOLPH ALAN</t>
  </si>
  <si>
    <t>BREIT ROBERT</t>
  </si>
  <si>
    <t>HUBBARD STREET DANCE CHICAGO</t>
  </si>
  <si>
    <t>JIRKA HEIDI</t>
  </si>
  <si>
    <t>ST. JUDE CHILDREN'S    RESEARCH HOSPITAL</t>
  </si>
  <si>
    <t>AMERICAN ASSOCIATION OF SCHOOL ADMIN.</t>
  </si>
  <si>
    <t>MCDANIELS DANIELLE</t>
  </si>
  <si>
    <t>THOMPSON ANDREA</t>
  </si>
  <si>
    <t>VOLLMER JENNA</t>
  </si>
  <si>
    <t>NIU JAZZ STUDIES</t>
  </si>
  <si>
    <t>ROTE EMILY</t>
  </si>
  <si>
    <t>MAEGAWA-GOESER TYLER</t>
  </si>
  <si>
    <t>LEWIS AMANDA</t>
  </si>
  <si>
    <t>FRIEL JULIETTE</t>
  </si>
  <si>
    <t>OAK PARK TEACHER ASSISTANT    ASSOCIATIO</t>
  </si>
  <si>
    <t>ORLIN RANDI</t>
  </si>
  <si>
    <t>BUREAU OF EDUCATION      AND RESEARCH, I</t>
  </si>
  <si>
    <t>HAUSER CARMEN</t>
  </si>
  <si>
    <t>SPIEGEL CAROL</t>
  </si>
  <si>
    <t>DOOR SYSTEMS</t>
  </si>
  <si>
    <t>HOSKINS MONIQUE</t>
  </si>
  <si>
    <t>HANNAH LISA</t>
  </si>
  <si>
    <t>STARSHIP SUBS</t>
  </si>
  <si>
    <t>SCHROBILGEN RORY</t>
  </si>
  <si>
    <t>ULINE</t>
  </si>
  <si>
    <t>NOTEFLIGHT LLC</t>
  </si>
  <si>
    <t>NEOPOST, INC.</t>
  </si>
  <si>
    <t>RIVS.COM INC.</t>
  </si>
  <si>
    <t>ENERGY TEES</t>
  </si>
  <si>
    <t>LOFTON SARIA</t>
  </si>
  <si>
    <t>LOUGHRAN LIAM</t>
  </si>
  <si>
    <t>RUSH NEUROBEHAVIORAL CENTER</t>
  </si>
  <si>
    <t>PEEBLES KENNETH</t>
  </si>
  <si>
    <t>BALLET L'EGERE</t>
  </si>
  <si>
    <t>ENCHANTED CASTLE</t>
  </si>
  <si>
    <t>THE W-T GROUP, LLC</t>
  </si>
  <si>
    <t>CAMPBELL JANEANNE</t>
  </si>
  <si>
    <t>BROOKS MIDDLE SCHOOL PTO</t>
  </si>
  <si>
    <t>ROSENBLUM GABRIELLE</t>
  </si>
  <si>
    <t>CENTER FOR MULTIMODA TREATMENT</t>
  </si>
  <si>
    <t>FABRY VERONICA</t>
  </si>
  <si>
    <t>SUPER DUPER PUBLICATIONS</t>
  </si>
  <si>
    <t>MC MASTER-CARR</t>
  </si>
  <si>
    <t>FREIVOGEL ANNA</t>
  </si>
  <si>
    <t>LEHMAN PAOLA</t>
  </si>
  <si>
    <t>HELOU COLLIN</t>
  </si>
  <si>
    <t>KING JARRETT</t>
  </si>
  <si>
    <t>DEPAUL UNIVERSITY</t>
  </si>
  <si>
    <t>CLASSROOM DIRECT</t>
  </si>
  <si>
    <t>NEWLIN GEORGIA ANNE</t>
  </si>
  <si>
    <t>BALMOOS STEVEN</t>
  </si>
  <si>
    <t>ZELAYA CHRISTINE</t>
  </si>
  <si>
    <t>BLAINE SERVICE &amp; SUPPLY</t>
  </si>
  <si>
    <t>DAVEY UTILITY SERVICES, INC.</t>
  </si>
  <si>
    <t>GARAVENTA USA, INC.</t>
  </si>
  <si>
    <t>ITS A SIGN</t>
  </si>
  <si>
    <t>AIR CLEANING SPECIALISTS</t>
  </si>
  <si>
    <t>PRIDMORE ABIGAIL</t>
  </si>
  <si>
    <t>ANDERSON LOCK</t>
  </si>
  <si>
    <t>BROWN COW ICE CREAM PARLOR</t>
  </si>
  <si>
    <t>MARCIA BRENNER ASSOCIATES, LLC</t>
  </si>
  <si>
    <t>ROBERTSON STACEY</t>
  </si>
  <si>
    <t>SWEETWATER MUSIC &amp; PRO AUDIO</t>
  </si>
  <si>
    <t>NOLAN FIRE PUMP SYSTEM TESTING</t>
  </si>
  <si>
    <t>DARLEY GABRIEL</t>
  </si>
  <si>
    <t>STARVED ROCK STATE PARK</t>
  </si>
  <si>
    <t>ILLINOIS NEURO PHYSICAL REHAB</t>
  </si>
  <si>
    <t>BELLINO GRACE</t>
  </si>
  <si>
    <t>DE PAUL UNIVERSITY</t>
  </si>
  <si>
    <t>ALFONSO KATE ELIZABETH</t>
  </si>
  <si>
    <t>AMPLIFIED IT, LLC</t>
  </si>
  <si>
    <t>SCHUTZ KRISTINE MARIE</t>
  </si>
  <si>
    <t>KIM KARINA</t>
  </si>
  <si>
    <t>ORIENTAL TRADING CO</t>
  </si>
  <si>
    <t>WT COX</t>
  </si>
  <si>
    <t>FUN AND FUNCTION</t>
  </si>
  <si>
    <t>BOTTICELLI KATHY</t>
  </si>
  <si>
    <t>THERADAPT</t>
  </si>
  <si>
    <t>OAK PARK SCHOOL DISTRICT 97</t>
  </si>
  <si>
    <t>SCHOOL OUTFITTERS</t>
  </si>
  <si>
    <t>AXA EQUITABLE EQUI-VEST</t>
  </si>
  <si>
    <t>PROS CHRIS</t>
  </si>
  <si>
    <t>HEGGANS TYLER</t>
  </si>
  <si>
    <t>SEIU LOCAL 73 COPE</t>
  </si>
  <si>
    <t>PHOENIX FIRE SYSTEMS, INC.</t>
  </si>
  <si>
    <t>RUBINO ENGINEERING, INC.</t>
  </si>
  <si>
    <t>BEYE PTO</t>
  </si>
  <si>
    <t>TOM TRISTAN JOHN</t>
  </si>
  <si>
    <t>JOSTENS</t>
  </si>
  <si>
    <t>AVANT ASSESSMENT, LLC.</t>
  </si>
  <si>
    <t>PRO-ED, INC.</t>
  </si>
  <si>
    <t>WICKLOW PATRICK</t>
  </si>
  <si>
    <t>HALLE-PODELL MAX</t>
  </si>
  <si>
    <t>SAFARILAND, LLC</t>
  </si>
  <si>
    <t>ESPECIAL NEEDS, LLC</t>
  </si>
  <si>
    <t>REARDON KEITH</t>
  </si>
  <si>
    <t>ALL PRO SOUND</t>
  </si>
  <si>
    <t>BEN'S RENTAL &amp; SALES</t>
  </si>
  <si>
    <t>SCHOLASTIC LIBRARY PUBLISHING</t>
  </si>
  <si>
    <t>HINCKLEY SPRINGS WATER CO</t>
  </si>
  <si>
    <t>VIETZEN ELIZABETH</t>
  </si>
  <si>
    <t>LYNCH MAGGIE</t>
  </si>
  <si>
    <t>RIVEREDGE HOSPITAL</t>
  </si>
  <si>
    <t>CHICAGO CHILDREN'S ADVOCACY CENTER</t>
  </si>
  <si>
    <t>RAYMOND JAMES &amp; ASSOCIATES, INC.</t>
  </si>
  <si>
    <t>O'KEEFE KATHLEEN</t>
  </si>
  <si>
    <t>SAX ARTS AND CRAFTS</t>
  </si>
  <si>
    <t>SOLARWINDS, INC.</t>
  </si>
  <si>
    <t>MAHONEY'S GRADUATION SERVICES</t>
  </si>
  <si>
    <t>PARK WAREHOUSE</t>
  </si>
  <si>
    <t>FIELD MUSEUM</t>
  </si>
  <si>
    <t>CLARK THOMAS &amp; MOLLY</t>
  </si>
  <si>
    <t>THEATREWORKS USA BOX OFFICE</t>
  </si>
  <si>
    <t>DUFF &amp; PHELPS, LLC</t>
  </si>
  <si>
    <t>RIFTON EQUIPMENT</t>
  </si>
  <si>
    <t>FLINT CHRISTOPHER</t>
  </si>
  <si>
    <t>YOUNGBERG RACHEL</t>
  </si>
  <si>
    <t>BARRY ERIK</t>
  </si>
  <si>
    <t>CROSSLAND LITERACY, INC.</t>
  </si>
  <si>
    <t>ROTARY CLUB OF OAK PARK</t>
  </si>
  <si>
    <t>SIMON KATHY</t>
  </si>
  <si>
    <t>PING!</t>
  </si>
  <si>
    <t>GEHRING KRISTIN</t>
  </si>
  <si>
    <t>DEIA CLAUDIA</t>
  </si>
  <si>
    <t>TOMB NANCY</t>
  </si>
  <si>
    <t>MY BINDING</t>
  </si>
  <si>
    <t>GARLAND FLOWERS</t>
  </si>
  <si>
    <t>MID CITY TRUCK BODY</t>
  </si>
  <si>
    <t>PAXTON PATTERSON</t>
  </si>
  <si>
    <t>CIRCLE LANES</t>
  </si>
  <si>
    <t>FIGEL TOMMY</t>
  </si>
  <si>
    <t>KONTOS ELENA</t>
  </si>
  <si>
    <t>CHANNING BETE COMPANY, INC.</t>
  </si>
  <si>
    <t>MUSIC IS ELEMENTARY</t>
  </si>
  <si>
    <t>STANDARD EQUIPMENT COMPANY</t>
  </si>
  <si>
    <t>CHICAGO KIDS COMPANY</t>
  </si>
  <si>
    <t>ACTION PUBLISHING, INC.</t>
  </si>
  <si>
    <t>ILLINOIS MUSIC EDUCATORS ASSOC.</t>
  </si>
  <si>
    <t>ASCD</t>
  </si>
  <si>
    <t>REACH SPORTS MARKETING GROUP, INC.</t>
  </si>
  <si>
    <t>MAYBELL WALTER</t>
  </si>
  <si>
    <t>BEAUPREZ LYNN</t>
  </si>
  <si>
    <t>DREISILKER ELECTRIC MOTORS INC</t>
  </si>
  <si>
    <t>FANCHER JAY</t>
  </si>
  <si>
    <t>KAMM CARRIE</t>
  </si>
  <si>
    <t>WIDLOWSKI EMMA</t>
  </si>
  <si>
    <t>DOCUMENT DESTRUCTION CO., INC.</t>
  </si>
  <si>
    <t>NEW ROSE CATERING</t>
  </si>
  <si>
    <t>SCHONMAN GABRIEL</t>
  </si>
  <si>
    <t>SUMMIT PROFESSIONAL EDUCATION</t>
  </si>
  <si>
    <t>LEE &amp; LOW BOOKS</t>
  </si>
  <si>
    <t>ABLAN MEGAN</t>
  </si>
  <si>
    <t>ALBERS MARTHA</t>
  </si>
  <si>
    <t>SALTILLO CORPORATION</t>
  </si>
  <si>
    <t>GUMDROP BOOKS/CENTRAL PROGRAMS, INC.</t>
  </si>
  <si>
    <t>INTERACTIVE HEALTH, INC.</t>
  </si>
  <si>
    <t>ILL ELEMENTARY SCHOOL ASSOC</t>
  </si>
  <si>
    <t>AERO GROUP, INC.</t>
  </si>
  <si>
    <t>BRUNO MOLLY</t>
  </si>
  <si>
    <t>CLARK KELLY</t>
  </si>
  <si>
    <t>GELLER EDUCATIONAL RESOURCES,INC.</t>
  </si>
  <si>
    <t>MANAGING HORIZONS LCC</t>
  </si>
  <si>
    <t>HESS JEANNETTE</t>
  </si>
  <si>
    <t>SHOWBIE, INC.</t>
  </si>
  <si>
    <t>KEITH KATRINA</t>
  </si>
  <si>
    <t>SUNDAY CUMMINS LITERACY CONSULTING</t>
  </si>
  <si>
    <t>THE SOCIAL EXPRESS</t>
  </si>
  <si>
    <t>WEINER BRIANA</t>
  </si>
  <si>
    <t>CORDELL, BLAKE</t>
  </si>
  <si>
    <t>CROSSROADS ANTIRACISM ORGANIZING</t>
  </si>
  <si>
    <t>NIGRI LAUREN</t>
  </si>
  <si>
    <t>BULLEY &amp; ANDREWS</t>
  </si>
  <si>
    <t>EDUCATIONAL BENEFIT COOPERATIVE</t>
  </si>
  <si>
    <t>LAKEVIEW BUS LINE</t>
  </si>
  <si>
    <t>DIST 97   BCBS</t>
  </si>
  <si>
    <t>STANTON MECHANICAL, INC.</t>
  </si>
  <si>
    <t>STEPS TO LITERACY</t>
  </si>
  <si>
    <t>MID AMERICAN ENERGY</t>
  </si>
  <si>
    <t>OPRF HIGH SCHOOL FOOD SERVICE</t>
  </si>
  <si>
    <t>STR PARTNERS, INC.</t>
  </si>
  <si>
    <t>BMO MASTERCARD MC CORP CLIENTS PAYMENT C</t>
  </si>
  <si>
    <t>FIDELITY INVESTMENTS</t>
  </si>
  <si>
    <t>LINCOLN INVESTMENT PLANNING</t>
  </si>
  <si>
    <t>DISTRICT 97 ECC</t>
  </si>
  <si>
    <t>APPLE COMPUTER INC</t>
  </si>
  <si>
    <t>ROBBINS SCHWARTZ, NICHOLAS   LIFTON &amp; TA</t>
  </si>
  <si>
    <t>HEINEMANN</t>
  </si>
  <si>
    <t>PROVIDENCE CAPITAL NETWORK LLC</t>
  </si>
  <si>
    <t>RUSH DAY SCHOOL</t>
  </si>
  <si>
    <t>CONSTELLATION NEWENERGY GAS DIVISION, LL</t>
  </si>
  <si>
    <t>METROPOLITAN PREPATORY SCHOOLS</t>
  </si>
  <si>
    <t>PARKLAND PREPARATORY ACADEMY</t>
  </si>
  <si>
    <t>CLIC-ISDLAF PLUS</t>
  </si>
  <si>
    <t>SOARING EAGLE ACADEMY</t>
  </si>
  <si>
    <t>SELF</t>
  </si>
  <si>
    <t>MAXIM STAFFING SOLUTIONS</t>
  </si>
  <si>
    <t>COMCAST BUSINESS</t>
  </si>
  <si>
    <t>VILLAGE OF OAK PARK</t>
  </si>
  <si>
    <t>BLUE CROSS BLUE SHIELD OF IL</t>
  </si>
  <si>
    <t>CDW CORPORATION</t>
  </si>
  <si>
    <t>NICOR GAS</t>
  </si>
  <si>
    <t>WAREHOUSE DIRECT</t>
  </si>
  <si>
    <t>CANON FINANCIAL SERVICES, INC.</t>
  </si>
  <si>
    <t>OAK PARK EDUCATION FOUNDATION</t>
  </si>
  <si>
    <t>BOB ROGERS TRAVEL</t>
  </si>
  <si>
    <t>TEACHERS RETIREMENT SYSTEM</t>
  </si>
  <si>
    <t>NEW HORIZON CENTER</t>
  </si>
  <si>
    <t>CANON BUSINESS SOLUTIONS, INC.</t>
  </si>
  <si>
    <t>BOB'S DAIRY SERVICE</t>
  </si>
  <si>
    <t>MURNANE PAPER CO</t>
  </si>
  <si>
    <t>KATHERINE L. HAYDEN, ED.D.</t>
  </si>
  <si>
    <t>CHILD'S VOICE SCHOOL</t>
  </si>
  <si>
    <t>POWERSCHOOL GROUP, LLC</t>
  </si>
  <si>
    <t>JACOB &amp; HEFNER ASSOCIATES</t>
  </si>
  <si>
    <t>HELPING HAND CENTER</t>
  </si>
  <si>
    <t>BAKER TILLY VIRCHOW KRAUSE, LLP</t>
  </si>
  <si>
    <t>JOSEPH ACADEMY MELROSE PARK</t>
  </si>
  <si>
    <t>EASTER SEALS</t>
  </si>
  <si>
    <t>FE MORAN, INC.</t>
  </si>
  <si>
    <t>LEARNER CENTERED INITIATIVES, LTD.</t>
  </si>
  <si>
    <t>MENTA ACADEMY HILLSIDE</t>
  </si>
  <si>
    <t>OCONOMOWOC DEV.TRNG.CNTR. OF WISC.,LLC</t>
  </si>
  <si>
    <t>TRANE</t>
  </si>
  <si>
    <t>DE LAGE LANDEN PUBLIC FINANCE</t>
  </si>
  <si>
    <t>THYSSENKRUPP ELEVATOR CORP.</t>
  </si>
  <si>
    <t>PARK DISTRICT OF OAK PARK</t>
  </si>
  <si>
    <t>NSSEO (WESTBROOK SCHOOL)</t>
  </si>
  <si>
    <t>PERFORMANCE FACT, INC.</t>
  </si>
  <si>
    <t>COVE SCHOOL</t>
  </si>
  <si>
    <t>DAHL RACHEL</t>
  </si>
  <si>
    <t>DONOVAN SCANE CLARE</t>
  </si>
  <si>
    <t>COOPERATIVE ASSOCIATION FOR    SPECIAL E</t>
  </si>
  <si>
    <t>NORTHWEST EVALUATION ASSOC.</t>
  </si>
  <si>
    <t>NATIONAL EQUITY PROJECT</t>
  </si>
  <si>
    <t>BRITTEN SCHOOL</t>
  </si>
  <si>
    <t>WILSON LANGUAGE TRAINING CORP.</t>
  </si>
  <si>
    <t>UNUM LIFE INSURANCE COMPANY OF AMERICA</t>
  </si>
  <si>
    <t>WEIDENHAMMER SYSTEMS CORP</t>
  </si>
  <si>
    <t>CELTIC ENVIRONMENTAL COMPANY</t>
  </si>
  <si>
    <t>CINTAS CORPORATION</t>
  </si>
  <si>
    <t>STATE DISBURSEMENT UNIT</t>
  </si>
  <si>
    <t>GRAINGER</t>
  </si>
  <si>
    <t>CONWAY PAMELA</t>
  </si>
  <si>
    <t>DR. YVETTE JACKSON, LLC</t>
  </si>
  <si>
    <t>LAUREATE DAY SCHOOL</t>
  </si>
  <si>
    <t>MCGRAW-HILL</t>
  </si>
  <si>
    <t>FRANCZEK RADELET &amp; ROSE ATTORNEYS AT LAW</t>
  </si>
  <si>
    <t>SONIA SHANKMAN ORTHOGENIC SCHOOL</t>
  </si>
  <si>
    <t>CAMELOT THERAPUTIC SCHOOLS      LLC-DES</t>
  </si>
  <si>
    <t>CENTURY RESOURCES</t>
  </si>
  <si>
    <t>COVENANT HARBOR</t>
  </si>
  <si>
    <t>PRECISION CONTROL   SYSTEMS INC.</t>
  </si>
  <si>
    <t>SHI INTERNATIONAL CORP.</t>
  </si>
  <si>
    <t>OAK PARK ELEMENTARY SCHOOL DISTRICT 97</t>
  </si>
  <si>
    <t>NEW HOPE ACADEMY</t>
  </si>
  <si>
    <t>S A S E D</t>
  </si>
  <si>
    <t>SOUTH SIDE CONTROL SUPPLY CO.</t>
  </si>
  <si>
    <t>SEAL OF ILLINOIS</t>
  </si>
  <si>
    <t>LEAP INNOVATIONS</t>
  </si>
  <si>
    <t>PEARSON</t>
  </si>
  <si>
    <t>OAK PARK TCHR ASSISTANTS ASSOC</t>
  </si>
  <si>
    <t>HEPHZIBAH</t>
  </si>
  <si>
    <t>LISA WESTMAN CONSULTING, INC.</t>
  </si>
  <si>
    <t>DIST 97 UNUM LONG TERM DISABILITY</t>
  </si>
  <si>
    <t>SCHOOLBINDER, INC. (TEACHBOOST)</t>
  </si>
  <si>
    <t>KEYS2BROADWAY EDUC. THEATER CO., LLC</t>
  </si>
  <si>
    <t>FRONTLINE TECHNOLOGIES GROUP, LLC</t>
  </si>
  <si>
    <t>ACACIA ACADEMY-THE ACHIEVEMENT CNTRS.INC</t>
  </si>
  <si>
    <t>GLENOAKS THERAPUTIC DAY SCHOOL</t>
  </si>
  <si>
    <t>QUILL CORP</t>
  </si>
  <si>
    <t>BOARD OF EDUCATION DIST #97</t>
  </si>
  <si>
    <t>COVE REMEDIATION</t>
  </si>
  <si>
    <t>TOP ECHELON CONTRACTING, LLC</t>
  </si>
  <si>
    <t>HILLSIDE ACADEMY EAST</t>
  </si>
  <si>
    <t>DON JOHNSTON INC.</t>
  </si>
  <si>
    <t>STAFFREHAB</t>
  </si>
  <si>
    <t>FOLLETT SCHOOL SOLUTIONS, INC.</t>
  </si>
  <si>
    <t>MCWILLIAMS ELECTRIC CO., INC.</t>
  </si>
  <si>
    <t>AFFILIATED CUSTOMER SERVICE, INC.</t>
  </si>
  <si>
    <t>HEMISPHERE EDUCATIONAL TRAVEL</t>
  </si>
  <si>
    <t>S E I U   LOCAL #73</t>
  </si>
  <si>
    <t>SPECIAL EDUCATION SYSTEMS, INC</t>
  </si>
  <si>
    <t>JAMF SOFTWARE, LLC</t>
  </si>
  <si>
    <t>OAK PARK  &amp; RIVER FOREST TOWNSHIP</t>
  </si>
  <si>
    <t>MC ADAM LANDSCAPE INC</t>
  </si>
  <si>
    <t>SIX FLAGS GREAT AMERICA</t>
  </si>
  <si>
    <t>VSP OF ILLINOIS, NFP</t>
  </si>
  <si>
    <t>ALARM DETECTION SYSTEMS INC.</t>
  </si>
  <si>
    <t>BLICK ART MATERIALS</t>
  </si>
  <si>
    <t>LOWERY MCDONNELL</t>
  </si>
  <si>
    <t>RESEARCH FOR BETTER TEACHING</t>
  </si>
  <si>
    <t>EDWARDS YMCA CAMP &amp; CONF CTR</t>
  </si>
  <si>
    <t>INTERNATIONAL BACCALAUREATE ORGANIZATION</t>
  </si>
  <si>
    <t>HOUGHTON MIFFLIN CO</t>
  </si>
  <si>
    <t>A SAFE HAVEN FOUNDATION</t>
  </si>
  <si>
    <t>ILLINOIS STATE POLICE BUREAU OF IDENTIFI</t>
  </si>
  <si>
    <t>JUNIOR THEATER GROUP</t>
  </si>
  <si>
    <t>NEOPOST LEASING</t>
  </si>
  <si>
    <t>HOME DEPOT CREDIT SERVICES</t>
  </si>
  <si>
    <t>BRANCHING MINDS, INC.</t>
  </si>
  <si>
    <t>EMBASSY SUITES GALLERIA</t>
  </si>
  <si>
    <t>BATTERIES PLUS, LLC</t>
  </si>
  <si>
    <t>THERMOSYSTEMS, INC.</t>
  </si>
  <si>
    <t>PRENTKE ROMICH COMPANY</t>
  </si>
  <si>
    <t>NATIONAL BOARD RESOURCE CENTER</t>
  </si>
  <si>
    <t>ALMA ADVISORY GROUP, LLC</t>
  </si>
  <si>
    <t>WORLD CENTRIC</t>
  </si>
  <si>
    <t>GYMNASIUM MATTERS, LLC</t>
  </si>
  <si>
    <t>INFINITE CONNECTIONS, INC.</t>
  </si>
  <si>
    <t>D.J. SWEENEY ELECTRICAL CONTRACTING, INC</t>
  </si>
  <si>
    <t>MJA PLUMBING &amp; SEWER COMPANY</t>
  </si>
  <si>
    <t>VAHEY LISA</t>
  </si>
  <si>
    <t>KEYSTONE EDUCATIONAL   MANAGEMENT SERVIC</t>
  </si>
  <si>
    <t>HYDE PARK DAY SCHOOL</t>
  </si>
  <si>
    <t>NEOFUNDS BY NEOPOST</t>
  </si>
  <si>
    <t>AH TECHNOLOGY, INC.</t>
  </si>
  <si>
    <t>R&amp;G CONSULTANTS</t>
  </si>
  <si>
    <t>OZ ENGINEERING, LLC</t>
  </si>
  <si>
    <t>ROYAL PIPE &amp; SUPPLY COMPANY</t>
  </si>
  <si>
    <t>BWP &amp; ASSOCIATES, LTD</t>
  </si>
  <si>
    <t>NORTHERN ILLINOIS UNIVERSITY     BURSAR</t>
  </si>
  <si>
    <t>M2 COMMUNICATIONS</t>
  </si>
  <si>
    <t>CLYDE PRINTING COMPANY</t>
  </si>
  <si>
    <t>SECURITY BENEFIT LIFE INS CO</t>
  </si>
  <si>
    <t>SCHOOL HEALTH SUPPLY CO</t>
  </si>
  <si>
    <t>INSTRUCTURE, INC.</t>
  </si>
  <si>
    <t>OAK PARK EDUC SUPPORT PROF IEA/NEA</t>
  </si>
  <si>
    <t>ARLINGTON GLASS &amp; MIRROR</t>
  </si>
  <si>
    <t>I A S B</t>
  </si>
  <si>
    <t>POWERS MAUREEN</t>
  </si>
  <si>
    <t>COMMITTEE FOR CHILDREN</t>
  </si>
  <si>
    <t>SUNBELT RENTALS</t>
  </si>
  <si>
    <t>BURGESS CAMERON</t>
  </si>
  <si>
    <t>RAMBOLL ENVIRON US CORPORATION</t>
  </si>
  <si>
    <t>HEINEMANN WORKSHOPS</t>
  </si>
  <si>
    <t>FORECAST 5 ANALYTICS, INC.</t>
  </si>
  <si>
    <t>SCHOOL SPECIALTY</t>
  </si>
  <si>
    <t>AN EXECUTIVE DECISION</t>
  </si>
  <si>
    <t>PEPPLER  MISTI</t>
  </si>
  <si>
    <t>LEARNING WITHOUT TEARS</t>
  </si>
  <si>
    <t>BLUE CAB</t>
  </si>
  <si>
    <t>GOPHER</t>
  </si>
  <si>
    <t>OLSSON ROOFING CO., INC.</t>
  </si>
  <si>
    <t>LEXIA LEARNING SYSTEMS</t>
  </si>
  <si>
    <t>JEANINE SCHULTZ SCHOOL</t>
  </si>
  <si>
    <t>LAKESHORE CURRICULUM MATERIALS</t>
  </si>
  <si>
    <t>LEARNING A-Z</t>
  </si>
  <si>
    <t>DELTA EDUCATION INC</t>
  </si>
  <si>
    <t>FREDRIKSEN FIRE EQUIPMENT</t>
  </si>
  <si>
    <t>HERO K12, LLC</t>
  </si>
  <si>
    <t>ECRA GROUP, INC.</t>
  </si>
  <si>
    <t>NOLAND SALES CORP.</t>
  </si>
  <si>
    <t>MECK PRINT</t>
  </si>
  <si>
    <t>SPANNUTH BOILER</t>
  </si>
  <si>
    <t>OFFICE DEPOT</t>
  </si>
  <si>
    <t>MILAZZO MARY KATHERINE</t>
  </si>
  <si>
    <t>VERIZON WIRELESS</t>
  </si>
  <si>
    <t>ACCURATE OFFICE SUPPLY</t>
  </si>
  <si>
    <t>MIDWEST FENCE</t>
  </si>
  <si>
    <t>RELIANCE COMMUNICATIONS, LLC. SCHOOL MES</t>
  </si>
  <si>
    <t>TERRACON CONSULTANTS, INC.</t>
  </si>
  <si>
    <t>ANDERSON PEST CONTROL</t>
  </si>
  <si>
    <t>BUONA BEEF</t>
  </si>
  <si>
    <t>GRAND STAGE LIGHTING</t>
  </si>
  <si>
    <t>CONSORTIUM FOR EDUC CHANGE</t>
  </si>
  <si>
    <t>ARTHUR J. GALLAGHER RMS, INC.</t>
  </si>
  <si>
    <t>DIST 97 VSP VISION BUY UP</t>
  </si>
  <si>
    <t>TECHS ON HAND, INC.</t>
  </si>
  <si>
    <t>DUDE SOLUTIONS</t>
  </si>
  <si>
    <t>GLOBAL EQUIPMENT COMPANY</t>
  </si>
  <si>
    <t>INNERSYNC STUDIO, LTD.</t>
  </si>
  <si>
    <t>BRIGHT MORNING CONSULTING, INC.</t>
  </si>
  <si>
    <t>DIST 97 VSP VISION</t>
  </si>
  <si>
    <t>KAGAN &amp; GAINES MUSIC COMPANY</t>
  </si>
  <si>
    <t>STRATEGIC EDUCATIONAL INTERVENTIONS, INC</t>
  </si>
  <si>
    <t>MASON MELISSA</t>
  </si>
  <si>
    <t>MICHAELS UNIFORM COMPANY</t>
  </si>
  <si>
    <t>WI CENTER FOR EDUCATIONAL        RESEARC</t>
  </si>
  <si>
    <t>RUSSO'S POWER EQUIPMENT, INC.</t>
  </si>
  <si>
    <t>K12 INSIGHT LLC</t>
  </si>
  <si>
    <t>DOMINOS</t>
  </si>
  <si>
    <t>BOOTH MICHAEL</t>
  </si>
  <si>
    <t>MADISON ST. DBA OPRF CIVIC THEATER, INC.</t>
  </si>
  <si>
    <t>TAYLOR PUBLISHING CO.DBA BALFOUR</t>
  </si>
  <si>
    <t>PERRY TY</t>
  </si>
  <si>
    <t>MINNESOTA MEMORY, INC.</t>
  </si>
  <si>
    <t>WENGER CORPORATION</t>
  </si>
  <si>
    <t>HARPER EVAN</t>
  </si>
  <si>
    <t>HODGES, LOIZZI, EISENHAMMER,    RODICK &amp;</t>
  </si>
  <si>
    <t>GIANT WORLDWIDE, LLP</t>
  </si>
  <si>
    <t>UNUM LIFE INSURANCE CO.</t>
  </si>
  <si>
    <t>TREBRON COMPANY, INC.</t>
  </si>
  <si>
    <t>REGIONAL TRUCK EQUIPMENT</t>
  </si>
  <si>
    <t>EMI LEE FRANTZ, INC.</t>
  </si>
  <si>
    <t>AMERICAN SPORTSWEAR INC</t>
  </si>
  <si>
    <t>LYONS LAURETTA</t>
  </si>
  <si>
    <t>TOBII DYNAVOX, LLC</t>
  </si>
  <si>
    <t>THEATRICAL LIGHTING CONNECTION</t>
  </si>
  <si>
    <t>ELENA AGUILAR CONSULTING</t>
  </si>
  <si>
    <t>CENGAGE LEARNING, INC.</t>
  </si>
  <si>
    <t>EUGENE MATTHEWS, INC.</t>
  </si>
  <si>
    <t>AIMSWEB BY PEARSON</t>
  </si>
  <si>
    <t>MIDWEST EVENT SOLUTIONS LLC</t>
  </si>
  <si>
    <t>SOUTHWEST COOPERATIVE</t>
  </si>
  <si>
    <t>KEDDESIGN, LLC.</t>
  </si>
  <si>
    <t>WEST 40 INTERMEDIATE CTR #2</t>
  </si>
  <si>
    <t>NATIONAL POWER RODDING CORP.</t>
  </si>
  <si>
    <t>MUSIC ARTS CENTER</t>
  </si>
  <si>
    <t>TOMMY GUNS GARAGE</t>
  </si>
  <si>
    <t>MUSIC &amp; ARTS</t>
  </si>
  <si>
    <t>DEMCO, INC.</t>
  </si>
  <si>
    <t>IMAGINE NATION, LLC</t>
  </si>
  <si>
    <t>EDUCATION LOGISTICS, INC.</t>
  </si>
  <si>
    <t>FRENDT RICK</t>
  </si>
  <si>
    <t>MORROW LISA</t>
  </si>
  <si>
    <t>WEST MUSIC COMPANY</t>
  </si>
  <si>
    <t>TEMPERATURE EQUIPMENT CORP.</t>
  </si>
  <si>
    <t>BROWN FURMAN</t>
  </si>
  <si>
    <t>J W PEPPER &amp; SON, INC.</t>
  </si>
  <si>
    <t>ABLENET TECH SUPPORT</t>
  </si>
  <si>
    <t>BUSINESSSOLVER.COM, INC.</t>
  </si>
  <si>
    <t>LINCOLN INVESTMENT PLANNING RETIREMENT S</t>
  </si>
  <si>
    <t>MACKIN EDUCATIONAL RESOURCES</t>
  </si>
  <si>
    <t>W-T LAND SURVEYING, INC.</t>
  </si>
  <si>
    <t>FLINN SCIENTIFIC INC</t>
  </si>
  <si>
    <t>BROWN LURANA</t>
  </si>
  <si>
    <t>TOM VAUGHN, STANDING TRUSTEE</t>
  </si>
  <si>
    <t>REALLY GOOD STUFF</t>
  </si>
  <si>
    <t>SOUTHPAW ENTERPRISES</t>
  </si>
  <si>
    <t>RACHEL LOFTIN, PHD,PC</t>
  </si>
  <si>
    <t>LOFTON KATHERINE</t>
  </si>
  <si>
    <t>ORGANIZED SPORTSWEAR</t>
  </si>
  <si>
    <t>DEMES JACOB</t>
  </si>
  <si>
    <t>IASA</t>
  </si>
  <si>
    <t>MENTA ACADEMY - OAK PARK</t>
  </si>
  <si>
    <t>SHERWIN-WILLIAMS COMPANY</t>
  </si>
  <si>
    <t>HERFF JONES, LLC</t>
  </si>
  <si>
    <t>CHANGE ACADEMY LAKE OF THE OZARKS</t>
  </si>
  <si>
    <t>SCHOEN AUDREY</t>
  </si>
  <si>
    <t>MAGIC TREE BOOKSTORE</t>
  </si>
  <si>
    <t>GUARDIAN</t>
  </si>
  <si>
    <t>US DEPARTMENT OF EDUCATION</t>
  </si>
  <si>
    <t>OAK HALL INDUSTRIES, L.P.</t>
  </si>
  <si>
    <t>NEWS-2-YOU</t>
  </si>
  <si>
    <t>DREAMBOX LEARNING</t>
  </si>
  <si>
    <t>INSTITUTE FOR THERAPY</t>
  </si>
  <si>
    <t>RIDDIFORD ROOFING COMPANY</t>
  </si>
  <si>
    <t>FESTIVAL OF MUSIC, INC.</t>
  </si>
  <si>
    <t>CRISIS PREVENTION INSTITUTE</t>
  </si>
  <si>
    <t>MITCHELL SEROTA &amp; ASSOCIATES</t>
  </si>
  <si>
    <t>UNIVERSITY OF ILLINOIS</t>
  </si>
  <si>
    <t>JOSHUA P. MCLAUGHLIN CONSULTING</t>
  </si>
  <si>
    <t>CORE MECHANICAL, INC.</t>
  </si>
  <si>
    <t>COMPASS HEALTH CENTER CHICAGO, LLC</t>
  </si>
  <si>
    <t>TSA CONSULTING GROUP, INC.</t>
  </si>
  <si>
    <t>SPANISH HORIZONS, INC.</t>
  </si>
  <si>
    <t>CLASSIC CINEMAS LAKE THEATER</t>
  </si>
  <si>
    <t>THE BOOKSOURCE, INC.</t>
  </si>
  <si>
    <t>BREEZIN THRU, INC.</t>
  </si>
  <si>
    <t>GREEN LISA</t>
  </si>
  <si>
    <t>GEM ELECTRIC SUPPLY, INC.</t>
  </si>
  <si>
    <t>LPS PAVEMENT CO., INC.</t>
  </si>
  <si>
    <t>RED WING BUSINESS ADVANTAGE ACCOUNT</t>
  </si>
  <si>
    <t>PHILLIPS AIR COMPRESSOR, INC.</t>
  </si>
  <si>
    <t>UNIVERSITY OF OREGON EDUCATIONAL &amp; COMMU</t>
  </si>
  <si>
    <t>AUSTIN MUSIC CENTER</t>
  </si>
  <si>
    <t>HOUGHTON MIFFLIN HARCOURT</t>
  </si>
  <si>
    <t>R.E. WALSH &amp; ASSOCIATES, INC.</t>
  </si>
  <si>
    <t>UNIVERSAL LIGHTING OF AMERICA, INC.</t>
  </si>
  <si>
    <t>DYKLA MAXWELL</t>
  </si>
  <si>
    <t>IAMMARTINO JOYCE</t>
  </si>
  <si>
    <t>BONACCORSI JAMES</t>
  </si>
  <si>
    <t>BOYLE SARAH</t>
  </si>
  <si>
    <t>IMPERIAL VENDING, INC.</t>
  </si>
  <si>
    <t>COLLABORATION FOR EARLY CHILDHOOD CARE &amp;</t>
  </si>
  <si>
    <t>DAHLBERG MARGARET</t>
  </si>
  <si>
    <t>INTERSTATE ELECTRONICS COMPANY</t>
  </si>
  <si>
    <t>SCOPE SHOPPE</t>
  </si>
  <si>
    <t>MOBYMAX</t>
  </si>
  <si>
    <t>GREAT MINDS</t>
  </si>
  <si>
    <t>SCHINDLER ELEVATOR CORP.</t>
  </si>
  <si>
    <t>GIL MARISSA</t>
  </si>
  <si>
    <t>WOLOWITZ SUSAN</t>
  </si>
  <si>
    <t>SEAL SOUTH, INC.</t>
  </si>
  <si>
    <t>INNOVATIVE INSTALLATIONS</t>
  </si>
  <si>
    <t>B &amp; F CONSTRUCTION CODE SERVICES, INC.</t>
  </si>
  <si>
    <t>PERIPOLE, INC.</t>
  </si>
  <si>
    <t>QUINTERO ORYANA S.</t>
  </si>
  <si>
    <t>PERFECT CUT PRODUCTIONS,LLC</t>
  </si>
  <si>
    <t>SCHOLASTIC, INC.</t>
  </si>
  <si>
    <t>PEARSON EDUCATION</t>
  </si>
  <si>
    <t>THE CLM GROUP, INC.</t>
  </si>
  <si>
    <t>WINES MEGAN</t>
  </si>
  <si>
    <t>LEONI CLAIRE</t>
  </si>
  <si>
    <t>COLLETTI MICHELLE</t>
  </si>
  <si>
    <t>HIRSCH NOELLE</t>
  </si>
  <si>
    <t>CHICAGO SHAKESPEARE THEATRE</t>
  </si>
  <si>
    <t>BRAINPOP, LLC</t>
  </si>
  <si>
    <t>KAEDEN CORPORATION</t>
  </si>
  <si>
    <t>SQUIRRELS, LLC</t>
  </si>
  <si>
    <t>CHICAGO OFFICE TECHNOLOGY</t>
  </si>
  <si>
    <t>VARLAND VIRGINIA</t>
  </si>
  <si>
    <t>DIST 97 GUARDIAN VISION</t>
  </si>
  <si>
    <t>CARD QUEST, INC.</t>
  </si>
  <si>
    <t>DIST 97 GUARDIAN CRITICAL CARE</t>
  </si>
  <si>
    <t>ODYSSEY CRUISES, INC.</t>
  </si>
  <si>
    <t>DIST 97 UNUM LIFE</t>
  </si>
  <si>
    <t>SCHOLASTIC CLASSROOM AND        COMMUNIT</t>
  </si>
  <si>
    <t>CAROLINA BIOLOGICAL SUPPLY CO</t>
  </si>
  <si>
    <t>CLASSIC HARDWARE</t>
  </si>
  <si>
    <t>CENTER FOR TALENT DEVELOPMENT</t>
  </si>
  <si>
    <t>HARLAN QUENTIN</t>
  </si>
  <si>
    <t>FRANK LLOYD WRIGHT TRUST</t>
  </si>
  <si>
    <t>AGUIRRE CECILIA</t>
  </si>
  <si>
    <t>LEARNING FORWARD</t>
  </si>
  <si>
    <t>ALEXIAN BROTHERS BEHAVIORAL         HOSP</t>
  </si>
  <si>
    <t>RAINBOW BOOK COMPANY</t>
  </si>
  <si>
    <t>HEGGANS ANN</t>
  </si>
  <si>
    <t>CENTERSTAGE PRODUCTIONS</t>
  </si>
  <si>
    <t>TEACHERS COLLEGE     COLUMBIA UNIVERSITY</t>
  </si>
  <si>
    <t>FORWARD SPACE, LLC</t>
  </si>
  <si>
    <t>SALTZMAN MARK</t>
  </si>
  <si>
    <t>AA RENTAL CENTER</t>
  </si>
  <si>
    <t>K-LOG</t>
  </si>
  <si>
    <t>CHICAGO FILTER SUPPLY</t>
  </si>
  <si>
    <t>NSBA</t>
  </si>
  <si>
    <t>MBS IDENTIFICATION, INC.</t>
  </si>
  <si>
    <t>DESIGNLAB</t>
  </si>
  <si>
    <t>M &amp; M SPORTS, INC.</t>
  </si>
  <si>
    <t>SHIBLY MUKATREN RAWYA</t>
  </si>
  <si>
    <t>MENARDS</t>
  </si>
  <si>
    <t>GREEN AMY</t>
  </si>
  <si>
    <t>R.S.R. ELECTRONICS, INC. ELECTRONIX EXPR</t>
  </si>
  <si>
    <t>MAKEMUSIC, INC.</t>
  </si>
  <si>
    <t>BR BLEACHERS</t>
  </si>
  <si>
    <t>UCP SEGUIN INFINITEC SERVICES</t>
  </si>
  <si>
    <t>PROJECT LEAD THE WAY, INC.</t>
  </si>
  <si>
    <t>LOUER JANET</t>
  </si>
  <si>
    <t>ROBERT CROWN CENTER</t>
  </si>
  <si>
    <t>TIME FOR KIDS</t>
  </si>
  <si>
    <t>NEALE QUINCIE</t>
  </si>
  <si>
    <t>OAK PARK PIANO</t>
  </si>
  <si>
    <t>ALPHA CARD SYSTEMS</t>
  </si>
  <si>
    <t>PAUL H. BROOKES PUBLISHING CO.</t>
  </si>
  <si>
    <t>LOPEZ RICARDO</t>
  </si>
  <si>
    <t>VEX ROBOTICS</t>
  </si>
  <si>
    <t>BENNETT LINDSEY</t>
  </si>
  <si>
    <t>KIRTLEY TECHNOLOGY CORP</t>
  </si>
  <si>
    <t>WEDNESDAY JOURNAL</t>
  </si>
  <si>
    <t>SEAWAY SUPPLY</t>
  </si>
  <si>
    <t>NCPERS-IL IMRF</t>
  </si>
  <si>
    <t>IO EDUCATION, LLC</t>
  </si>
  <si>
    <t>USI</t>
  </si>
  <si>
    <t>MICRO MANAGEMENT TECHNOLOGIES, INC</t>
  </si>
  <si>
    <t>VAN DUSARTZ SUSAN</t>
  </si>
  <si>
    <t>ED-RED</t>
  </si>
  <si>
    <t>HORGAN KAYLIN</t>
  </si>
  <si>
    <t>THRIVENT FINANCIAL FOR LUTHERANS</t>
  </si>
  <si>
    <t>MEAD ELIJAH</t>
  </si>
  <si>
    <t>GREAT LAKES CLAY &amp; SUPPLY</t>
  </si>
  <si>
    <t>ERICSON BUSINESS COMMUNICATIONS</t>
  </si>
  <si>
    <t>CHICAGO SKY WOMEN'S BASKETBALL OPER, LLC</t>
  </si>
  <si>
    <t>NASCO</t>
  </si>
  <si>
    <t>DECKER EQUIPMENT</t>
  </si>
  <si>
    <t>NUTKASE ACCESSORIES USA, LLC</t>
  </si>
  <si>
    <t>YORK INTERNATIONAL CORP.</t>
  </si>
  <si>
    <t>IBM CORPORATION</t>
  </si>
  <si>
    <t>OPRF HIGH SCHOOL</t>
  </si>
  <si>
    <t>HUGHES RAGAN</t>
  </si>
  <si>
    <t>TANDEM SPRING</t>
  </si>
  <si>
    <t>REEVES LAURA</t>
  </si>
  <si>
    <t>CATCHON, INC.</t>
  </si>
  <si>
    <t>BSN SPORTS</t>
  </si>
  <si>
    <t>HOOD MORGAN</t>
  </si>
  <si>
    <t>WASTE MANAGEMENT</t>
  </si>
  <si>
    <t>JMP CONSULTING, LTD.</t>
  </si>
  <si>
    <t>THE MASTER TEACHER, INC.</t>
  </si>
  <si>
    <t>AURELIO CONSTRUCTION CO.</t>
  </si>
  <si>
    <t>SULLIVAN-BING PHOEBE</t>
  </si>
  <si>
    <t>SHANE'S OFFICE SUPPLY</t>
  </si>
  <si>
    <t>DIST 97  LIFE INSURANCE GROSS UP LIABILI</t>
  </si>
  <si>
    <t>KAPLAN EARLY LEARNING CO.</t>
  </si>
  <si>
    <t>THOMSON REUTERS-WEST</t>
  </si>
  <si>
    <t>DEMARAY MICHELLE</t>
  </si>
  <si>
    <t>MALECKI CHRISTINE</t>
  </si>
  <si>
    <t>BLOOM BOARD, INC.</t>
  </si>
  <si>
    <t>DAVIS TREE CARE &amp; LANDSCAPING, INC.</t>
  </si>
  <si>
    <t>ELENCO ELECTRONICS, INC.</t>
  </si>
  <si>
    <t>ENCYCLOPEDIA BRITANNICA, INC.</t>
  </si>
  <si>
    <t>INTERPRENET, LTD.</t>
  </si>
  <si>
    <t>INVENTABLES, INC.</t>
  </si>
  <si>
    <t>CASTRO DIANA</t>
  </si>
  <si>
    <t>ASHFORD KRISTINE</t>
  </si>
  <si>
    <t>SLOSSON EDUC. PUBLICATIONS, INC.</t>
  </si>
  <si>
    <t>INLANDER BROTHERS, INC.</t>
  </si>
  <si>
    <t>THE CENTER/IRC</t>
  </si>
  <si>
    <t>VALDES</t>
  </si>
  <si>
    <t>MULTI-HEALTH SYSTEMS, INC.</t>
  </si>
  <si>
    <t>ARES SPORTSWEAR</t>
  </si>
  <si>
    <t>SERVICE MASTER PROFESSIONAL CLEANERS</t>
  </si>
  <si>
    <t>SOCIAL THINKING (WORKSHOPS, BOOKS)</t>
  </si>
  <si>
    <t>ERIKSON INSTITUTE</t>
  </si>
  <si>
    <t>POSTMASTER OAK PARK</t>
  </si>
  <si>
    <t>FRANK MARGOT</t>
  </si>
  <si>
    <t>FIGEL MEGHAN</t>
  </si>
  <si>
    <t>SISTERS OF CHARITY/BLESSED VIRGIN MARY</t>
  </si>
  <si>
    <t>EDUCATION DEVELOPMENT CENTER</t>
  </si>
  <si>
    <t>U S GAMES</t>
  </si>
  <si>
    <t>VAN DUSARTZ SHANNON</t>
  </si>
  <si>
    <t>NUTOYS LEISURE PRODUCTS</t>
  </si>
  <si>
    <t>PALOS SPORTS INC</t>
  </si>
  <si>
    <t>EVERLIGHTS</t>
  </si>
  <si>
    <t xml:space="preserve">260 Madison St. </t>
  </si>
  <si>
    <t>708.524.3000</t>
  </si>
  <si>
    <t>8:00-4:30</t>
  </si>
  <si>
    <t>Lazewski, Janet</t>
  </si>
  <si>
    <t>Lofton, Katherine</t>
  </si>
  <si>
    <t>Campbell, Toni</t>
  </si>
  <si>
    <t>Griffin, Delinah</t>
  </si>
  <si>
    <t>Louisville, Ouida</t>
  </si>
  <si>
    <t>Rodriguez- Bazzi, Natalia</t>
  </si>
  <si>
    <t>Wilson, Edwin</t>
  </si>
  <si>
    <t>Goldbeck - Jozefczyk, Amy</t>
  </si>
  <si>
    <t>John, Jessica</t>
  </si>
  <si>
    <t>Daly, Dana</t>
  </si>
  <si>
    <t>Valentine, Terri</t>
  </si>
  <si>
    <t>Burke, Devin</t>
  </si>
  <si>
    <t>Domalick, Allyson</t>
  </si>
  <si>
    <t>Gamble, Timothy</t>
  </si>
  <si>
    <t>Dunn, Jeanette</t>
  </si>
  <si>
    <t>Stokes, Megan</t>
  </si>
  <si>
    <t>Green, Amy</t>
  </si>
  <si>
    <t>Mellman, Sarah</t>
  </si>
  <si>
    <t>Hoyer, Susan</t>
  </si>
  <si>
    <t>Cordes, James</t>
  </si>
  <si>
    <t>Schandelmeier-Bartel, Cathleen</t>
  </si>
  <si>
    <t>Druckmiller, Hannah</t>
  </si>
  <si>
    <t>McClain, Tanika</t>
  </si>
  <si>
    <t>Hettinga, Marc</t>
  </si>
  <si>
    <t>Masini, Simona</t>
  </si>
  <si>
    <t>Summerville, Jamal</t>
  </si>
  <si>
    <t>Brusseau, Joanie</t>
  </si>
  <si>
    <t>Ballard, Rhonda</t>
  </si>
  <si>
    <t>Haugen, James</t>
  </si>
  <si>
    <t>Bach, Lauren</t>
  </si>
  <si>
    <t>Neumayer, Alexandra</t>
  </si>
  <si>
    <t>Stokes, Heather</t>
  </si>
  <si>
    <t>Conley, Janell</t>
  </si>
  <si>
    <t>Zemke, Frieda</t>
  </si>
  <si>
    <t>Diviacchi, Elizabeth</t>
  </si>
  <si>
    <t>Franzen, Barbara</t>
  </si>
  <si>
    <t>Williams, Philip</t>
  </si>
  <si>
    <t>McClellan, Brittney</t>
  </si>
  <si>
    <t>Hachem, Rebecca</t>
  </si>
  <si>
    <t>Tull, Christopher</t>
  </si>
  <si>
    <t>Camacho, Lena</t>
  </si>
  <si>
    <t>Pintado, Lisa</t>
  </si>
  <si>
    <t>Ozarka, Katherine</t>
  </si>
  <si>
    <t>Hirshman, Dwana</t>
  </si>
  <si>
    <t>Anderson, Kjerstin</t>
  </si>
  <si>
    <t>Kitto, Karen</t>
  </si>
  <si>
    <t>Negron, Wendy</t>
  </si>
  <si>
    <t>Connerty, Margaret</t>
  </si>
  <si>
    <t>Steele, Donna</t>
  </si>
  <si>
    <t>Cofield, Antoinette</t>
  </si>
  <si>
    <t>Fuller, Donna</t>
  </si>
  <si>
    <t>Ronan-Siezmore, Catherine</t>
  </si>
  <si>
    <t>Cousin, Janice</t>
  </si>
  <si>
    <t>Desch, Ryan</t>
  </si>
  <si>
    <t>Linares, Concepcion</t>
  </si>
  <si>
    <t>Skocen, Vera</t>
  </si>
  <si>
    <t>Garcia-Gonzales, Ken</t>
  </si>
  <si>
    <t>Petruczenko, Meghan</t>
  </si>
  <si>
    <t>Shepherd, Dolorez</t>
  </si>
  <si>
    <t>Jones, Pamela</t>
  </si>
  <si>
    <t>Carlson, Brian</t>
  </si>
  <si>
    <t>Collins, Olive</t>
  </si>
  <si>
    <t>Sell, Catalina</t>
  </si>
  <si>
    <t>Fencl, Mary</t>
  </si>
  <si>
    <t>Mayer, Michael</t>
  </si>
  <si>
    <t>Billingslea, Ralph</t>
  </si>
  <si>
    <t>Wiese, Lauren</t>
  </si>
  <si>
    <t>Frost, Joanna</t>
  </si>
  <si>
    <t>McCorry, Alexandra</t>
  </si>
  <si>
    <t>Hudson, Denise</t>
  </si>
  <si>
    <t>Rock, Isaiah</t>
  </si>
  <si>
    <t>Gallo, Kathryn</t>
  </si>
  <si>
    <t>Watson, Charles</t>
  </si>
  <si>
    <t>Egan, Patrick</t>
  </si>
  <si>
    <t>Hartman, Edward</t>
  </si>
  <si>
    <t>Senneke, Cindy</t>
  </si>
  <si>
    <t>Carmody, Cara</t>
  </si>
  <si>
    <t>Evans, Mary Ann</t>
  </si>
  <si>
    <t>Jamis-Giralso, Saisa</t>
  </si>
  <si>
    <t>Shea, Lisa</t>
  </si>
  <si>
    <t>Myles, Lynette</t>
  </si>
  <si>
    <t>Poplett, James</t>
  </si>
  <si>
    <t>Daniel, Matthew</t>
  </si>
  <si>
    <t>Johnson, Michala</t>
  </si>
  <si>
    <t>Magura, Loriann</t>
  </si>
  <si>
    <t>Smith, Mary</t>
  </si>
  <si>
    <t>Hippen, Jase</t>
  </si>
  <si>
    <t xml:space="preserve">Bernabe, Carrie </t>
  </si>
  <si>
    <t>Bellmar, Mary</t>
  </si>
  <si>
    <t>McGee, Daniel</t>
  </si>
  <si>
    <t>Marcus, Karen</t>
  </si>
  <si>
    <t>Nowinski, Alissa</t>
  </si>
  <si>
    <t>Brooks, Kathleen</t>
  </si>
  <si>
    <t>Benedict, Alan</t>
  </si>
  <si>
    <t>Dyck, Sandra</t>
  </si>
  <si>
    <t>Yilmaz, Hulya</t>
  </si>
  <si>
    <t>Porat, Elana</t>
  </si>
  <si>
    <t>Friedman, Darlene</t>
  </si>
  <si>
    <t>Hendrix, Lisa</t>
  </si>
  <si>
    <t>Smith, Kerry</t>
  </si>
  <si>
    <t>Murray, Bernard</t>
  </si>
  <si>
    <t>McDonnell, Anne</t>
  </si>
  <si>
    <t>Morrison, Robert</t>
  </si>
  <si>
    <t>Warner, Keshia</t>
  </si>
  <si>
    <t>Loud, Janice</t>
  </si>
  <si>
    <t>Hess, Jeannette</t>
  </si>
  <si>
    <t>Fisher, Cassandra</t>
  </si>
  <si>
    <t>Ciosek, Mark</t>
  </si>
  <si>
    <t>Kyritz, John</t>
  </si>
  <si>
    <t>Richardson, Katherine</t>
  </si>
  <si>
    <t>Hillard, Jaren</t>
  </si>
  <si>
    <t>Henderson, Lamonica</t>
  </si>
  <si>
    <t>Martin, Paul</t>
  </si>
  <si>
    <t>McFeely, Teegan</t>
  </si>
  <si>
    <t>Suggs, Linda</t>
  </si>
  <si>
    <t>Petrosino, Maribeth</t>
  </si>
  <si>
    <t>Powers, Nathan</t>
  </si>
  <si>
    <t>Thomas, Darryl</t>
  </si>
  <si>
    <t>Mennenga, Arlene</t>
  </si>
  <si>
    <t>Blench, Nicholas</t>
  </si>
  <si>
    <t>Dunn, Diane</t>
  </si>
  <si>
    <t>Tsaganos, Georgia</t>
  </si>
  <si>
    <t>Robinson II, Vernon</t>
  </si>
  <si>
    <t>Fuller, Janis</t>
  </si>
  <si>
    <t>Ivy, Michelle</t>
  </si>
  <si>
    <t>Ventrella, James</t>
  </si>
  <si>
    <t>Robinson, Deborah</t>
  </si>
  <si>
    <t>Saam, Eileen</t>
  </si>
  <si>
    <t>Winkelhake, Hilary</t>
  </si>
  <si>
    <t>Beck, John</t>
  </si>
  <si>
    <t>Belmont, Kathleen</t>
  </si>
  <si>
    <t>Weigel, Donna</t>
  </si>
  <si>
    <t>Muhammad, Diana</t>
  </si>
  <si>
    <t>Mirkovic, Kathryn</t>
  </si>
  <si>
    <t>Zaragoza, Massiel</t>
  </si>
  <si>
    <t>Graves, Jontisha</t>
  </si>
  <si>
    <t>Inksetter, Julia</t>
  </si>
  <si>
    <t>Leahy, Erin</t>
  </si>
  <si>
    <t>Pedraza, Arlene</t>
  </si>
  <si>
    <t>Shelton, Bruce</t>
  </si>
  <si>
    <t>Keith, Katrina</t>
  </si>
  <si>
    <t>Graber, Mary</t>
  </si>
  <si>
    <t>Endres, Anne</t>
  </si>
  <si>
    <t>Sotelo, Magdalena</t>
  </si>
  <si>
    <t>McDonald, Maureen</t>
  </si>
  <si>
    <t>Pingle, Aryan</t>
  </si>
  <si>
    <t>Diehl, Nina</t>
  </si>
  <si>
    <t>Ciancanelli, Diane</t>
  </si>
  <si>
    <t>Corrigan, Betsy</t>
  </si>
  <si>
    <t>Condon, Michael</t>
  </si>
  <si>
    <t>Ballenger, Robert</t>
  </si>
  <si>
    <t>Ellis, Amanda</t>
  </si>
  <si>
    <t>Villalobos, Cecilia</t>
  </si>
  <si>
    <t>Richardson, Lavondrya</t>
  </si>
  <si>
    <t>Whitehead, Georgia</t>
  </si>
  <si>
    <t>Radogno, Nancy</t>
  </si>
  <si>
    <t>Hussey, Colleen</t>
  </si>
  <si>
    <t>Makowski, Christine</t>
  </si>
  <si>
    <t>Missman, Anna</t>
  </si>
  <si>
    <t>Madel, Jason</t>
  </si>
  <si>
    <t>Feichter, Kellyanne</t>
  </si>
  <si>
    <t>Kowalczuk, Peter</t>
  </si>
  <si>
    <t>Ryan, Sideeka</t>
  </si>
  <si>
    <t>Andersen, Mark</t>
  </si>
  <si>
    <t>Qureshi, Sameeha</t>
  </si>
  <si>
    <t>Alberttis, Estefania</t>
  </si>
  <si>
    <t>Kandelman, Scott</t>
  </si>
  <si>
    <t>Stringham, Nefret</t>
  </si>
  <si>
    <t>Aguilar, Savanah</t>
  </si>
  <si>
    <t>Anderson, Julie</t>
  </si>
  <si>
    <t>Baker, Kimberly</t>
  </si>
  <si>
    <t>Cruz, Jeanette</t>
  </si>
  <si>
    <t>Datz, Madison</t>
  </si>
  <si>
    <t>Sorensen, Michael</t>
  </si>
  <si>
    <t>Villa, Wendy</t>
  </si>
  <si>
    <t>Youman, Lisa</t>
  </si>
  <si>
    <t>Zarosl, Jennifer</t>
  </si>
  <si>
    <t>Rosales, Kimberly</t>
  </si>
  <si>
    <t>Helm, Keisha</t>
  </si>
  <si>
    <t>Aguirre, Lidys</t>
  </si>
  <si>
    <t>Tatro, Hannah</t>
  </si>
  <si>
    <t>Barker, Ruth</t>
  </si>
  <si>
    <t>Jacobson, Erin</t>
  </si>
  <si>
    <t>Ojeda, Esmeralda</t>
  </si>
  <si>
    <t>Lee, Meejin</t>
  </si>
  <si>
    <t>Wehman, Christine</t>
  </si>
  <si>
    <t>Wilkes, Jasmine</t>
  </si>
  <si>
    <t>Moody, Kiera</t>
  </si>
  <si>
    <t>Thomas, Sarah</t>
  </si>
  <si>
    <t>Scanlon, Luke</t>
  </si>
  <si>
    <t>Stigger, Nichelle</t>
  </si>
  <si>
    <t>Pabellon, Meaghan</t>
  </si>
  <si>
    <t>Caputo, Mina</t>
  </si>
  <si>
    <t>Pros, Christopher</t>
  </si>
  <si>
    <t>Downs, Matthew</t>
  </si>
  <si>
    <t>Qayumi, Mariam</t>
  </si>
  <si>
    <t>Schulte, Patrick</t>
  </si>
  <si>
    <t>Bracey, Julie</t>
  </si>
  <si>
    <t>Anderson, Gretchen</t>
  </si>
  <si>
    <t>Golemes, Lindsay</t>
  </si>
  <si>
    <t>Garcia, Felicia</t>
  </si>
  <si>
    <t>Chinski, Nicole</t>
  </si>
  <si>
    <t>Klemp, Casey</t>
  </si>
  <si>
    <t>Pecora, Kathryn</t>
  </si>
  <si>
    <t>Schmidt, Joshua</t>
  </si>
  <si>
    <t>Omenazu, Aimee</t>
  </si>
  <si>
    <t>Zucker, Ardith</t>
  </si>
  <si>
    <t>Cofsky, Jennifer</t>
  </si>
  <si>
    <t>Nowaczyk, Steven</t>
  </si>
  <si>
    <t>Kleespies, Lauren</t>
  </si>
  <si>
    <t>Nicks, Carmelita</t>
  </si>
  <si>
    <t>Magierski, Edward</t>
  </si>
  <si>
    <t>Coleman, Rebecca</t>
  </si>
  <si>
    <t>Bennett, Lindsey</t>
  </si>
  <si>
    <t>Jacobson, Evan</t>
  </si>
  <si>
    <t>Parr, Noelle</t>
  </si>
  <si>
    <t>Shaw, Robert</t>
  </si>
  <si>
    <t>Hill, Elizabeth</t>
  </si>
  <si>
    <t>Guerrier, Anne Marie</t>
  </si>
  <si>
    <t>Baylion, Jessica</t>
  </si>
  <si>
    <t>Dajani, Ruby</t>
  </si>
  <si>
    <t>Chu, Elizabeth</t>
  </si>
  <si>
    <t>Bartell, Claire</t>
  </si>
  <si>
    <t>Torres, Rebecca</t>
  </si>
  <si>
    <t>Munoz, Karla</t>
  </si>
  <si>
    <t>Fleming, Kasey</t>
  </si>
  <si>
    <t>Smith, Stephanie</t>
  </si>
  <si>
    <t>Mohammad, Marta</t>
  </si>
  <si>
    <t>Kahn, Samuel</t>
  </si>
  <si>
    <t>Dewolf, Daniel</t>
  </si>
  <si>
    <t>Friel, Juliette</t>
  </si>
  <si>
    <t>Clark, Natalie</t>
  </si>
  <si>
    <t>Yigzaw, Salome</t>
  </si>
  <si>
    <t>Tysse, Kate</t>
  </si>
  <si>
    <t>Ruff, Michaela</t>
  </si>
  <si>
    <t>Williamson, Justin</t>
  </si>
  <si>
    <t>Valle, Kelly</t>
  </si>
  <si>
    <t>Naples, Molly</t>
  </si>
  <si>
    <t>Sakamoto, Molly</t>
  </si>
  <si>
    <t>Downs, Claire</t>
  </si>
  <si>
    <t>Weck, Madonna</t>
  </si>
  <si>
    <t>Ricker, George</t>
  </si>
  <si>
    <t>Heidloff, Savannah</t>
  </si>
  <si>
    <t>Taylor, Ian</t>
  </si>
  <si>
    <t>Zaragoza, Silvia</t>
  </si>
  <si>
    <t>Anderson, Joseph</t>
  </si>
  <si>
    <t>Jirka, Heidi</t>
  </si>
  <si>
    <t>Contraveos, Agnese</t>
  </si>
  <si>
    <t>Cordero, Alina</t>
  </si>
  <si>
    <t>Spillane, Karri</t>
  </si>
  <si>
    <t>Pletsch, John</t>
  </si>
  <si>
    <t>Zych, Cheryl</t>
  </si>
  <si>
    <t>Ablan, Megan</t>
  </si>
  <si>
    <t>Koegler-Aloisio, Carolyn</t>
  </si>
  <si>
    <t>Nylec, Kimberly</t>
  </si>
  <si>
    <t>Kelly, Kathleen</t>
  </si>
  <si>
    <t>Nolen, Christopher</t>
  </si>
  <si>
    <t>Colucci, John</t>
  </si>
  <si>
    <t>Trout, Lauren</t>
  </si>
  <si>
    <t>Fourman, Grace</t>
  </si>
  <si>
    <t>Martin, Alice</t>
  </si>
  <si>
    <t>Jenkins, Kathryn</t>
  </si>
  <si>
    <t>Jones, Kimberly</t>
  </si>
  <si>
    <t>Kiferbaum, Rachel</t>
  </si>
  <si>
    <t>Nieto, Anna</t>
  </si>
  <si>
    <t>Nikolakakis, Caroline</t>
  </si>
  <si>
    <t>Dykla, Maxwell</t>
  </si>
  <si>
    <t>Grogan, Jorie</t>
  </si>
  <si>
    <t>Thomas, Karen</t>
  </si>
  <si>
    <t>Buckley, Jennifer</t>
  </si>
  <si>
    <t>Lukehart, Jason</t>
  </si>
  <si>
    <t>Rodriguez, Tasia</t>
  </si>
  <si>
    <t>Rigali, Megan</t>
  </si>
  <si>
    <t>Weber, Rachel</t>
  </si>
  <si>
    <t>Niewald, Elizabeth</t>
  </si>
  <si>
    <t>Maneck, Melinda</t>
  </si>
  <si>
    <t>Perkins, Steven</t>
  </si>
  <si>
    <t>Ebert, Quinn</t>
  </si>
  <si>
    <t>Egner, Katherine</t>
  </si>
  <si>
    <t>Vega, Lauren</t>
  </si>
  <si>
    <t>Eggert, Laura</t>
  </si>
  <si>
    <t>Simatic, Charles</t>
  </si>
  <si>
    <t>Williams, Rasheedah</t>
  </si>
  <si>
    <t>Harrington, Christiana</t>
  </si>
  <si>
    <t>Jacobo, Julia</t>
  </si>
  <si>
    <t>Lee, Miles</t>
  </si>
  <si>
    <t>Buccieri, Rachel</t>
  </si>
  <si>
    <t>Rote, Emily</t>
  </si>
  <si>
    <t>Casselle, Rahwa</t>
  </si>
  <si>
    <t>Small, Stephanie</t>
  </si>
  <si>
    <t>Heide, Lindsay</t>
  </si>
  <si>
    <t>Von Bokern, Mandra</t>
  </si>
  <si>
    <t>Heaphy, Madeline</t>
  </si>
  <si>
    <t>Lagioia, Vito</t>
  </si>
  <si>
    <t>Utter, Rory</t>
  </si>
  <si>
    <t>Contraveos, Aaron</t>
  </si>
  <si>
    <t>Wetzel, Christine</t>
  </si>
  <si>
    <t>Donovan, Georgia</t>
  </si>
  <si>
    <t>Lamb, Allison</t>
  </si>
  <si>
    <t>Swistowicz, Phillip</t>
  </si>
  <si>
    <t>Dolan, Michael</t>
  </si>
  <si>
    <t>Roskos, Meagan</t>
  </si>
  <si>
    <t>Dabney, Veronica</t>
  </si>
  <si>
    <t>Touchette, Melanie</t>
  </si>
  <si>
    <t>Bultas, Christina</t>
  </si>
  <si>
    <t>Tague, Emily</t>
  </si>
  <si>
    <t>Gehrke, Jeffrey</t>
  </si>
  <si>
    <t>Mowinski, Michael</t>
  </si>
  <si>
    <t>Affetto, Amanda</t>
  </si>
  <si>
    <t>Ryan, Alyssa</t>
  </si>
  <si>
    <t>Winchell, Jamie</t>
  </si>
  <si>
    <t>Browning, Jennifer</t>
  </si>
  <si>
    <t>Woodson, Erin</t>
  </si>
  <si>
    <t>Howe, Erin</t>
  </si>
  <si>
    <t>Lee, William</t>
  </si>
  <si>
    <t>Finkbeiner, Andrew</t>
  </si>
  <si>
    <t>Tucker, Miranda</t>
  </si>
  <si>
    <t>Advani, Shilpa</t>
  </si>
  <si>
    <t>Cherry, Donna</t>
  </si>
  <si>
    <t>Stuckey, Marquita</t>
  </si>
  <si>
    <t>Mucha, Patrick</t>
  </si>
  <si>
    <t>Biggins, Anna</t>
  </si>
  <si>
    <t>Bruno, Molly</t>
  </si>
  <si>
    <t>Hauser, Carmen</t>
  </si>
  <si>
    <t>Winchell, Ryan</t>
  </si>
  <si>
    <t>Kadlec, Christian</t>
  </si>
  <si>
    <t>Alejos, Katy</t>
  </si>
  <si>
    <t>Jenkins, Alicia</t>
  </si>
  <si>
    <t>Kemper, Susan</t>
  </si>
  <si>
    <t>Hendrickson, Cy</t>
  </si>
  <si>
    <t>Homann, Jessika</t>
  </si>
  <si>
    <t>Mucha, Katrina</t>
  </si>
  <si>
    <t>Meglan, Laura</t>
  </si>
  <si>
    <t>Hanna, Lisa</t>
  </si>
  <si>
    <t>Hecht, Lauren</t>
  </si>
  <si>
    <t>Hoffmann, Dylan</t>
  </si>
  <si>
    <t>Gawne, Heidi</t>
  </si>
  <si>
    <t>Gordon, Mark</t>
  </si>
  <si>
    <t>Djikas, Megan</t>
  </si>
  <si>
    <t>Sherrard Blesch, Cara</t>
  </si>
  <si>
    <t>Harris, Faith</t>
  </si>
  <si>
    <t>McKinney, Mary</t>
  </si>
  <si>
    <t>Logan, Jennifer</t>
  </si>
  <si>
    <t>Williams, Emile</t>
  </si>
  <si>
    <t>Guarino, Nancy</t>
  </si>
  <si>
    <t>McDowell, John</t>
  </si>
  <si>
    <t>Stewart, Megan</t>
  </si>
  <si>
    <t>Whitley, Katherine</t>
  </si>
  <si>
    <t>Jaros, Jennifer</t>
  </si>
  <si>
    <t>McElherne, Margaret</t>
  </si>
  <si>
    <t>Perez, Becky</t>
  </si>
  <si>
    <t>Pavlis, Sarah</t>
  </si>
  <si>
    <t>Kontos, Elena</t>
  </si>
  <si>
    <t>Kearley-Pruitt, Carina</t>
  </si>
  <si>
    <t>Degman, Kiera</t>
  </si>
  <si>
    <t>McKinney, Carin</t>
  </si>
  <si>
    <t>Gibson, Shantorria</t>
  </si>
  <si>
    <t>Bolanos, Brooke</t>
  </si>
  <si>
    <t>Perros, Sarah</t>
  </si>
  <si>
    <t>Conley, Laurie</t>
  </si>
  <si>
    <t>Brummell, Lee</t>
  </si>
  <si>
    <t>Pettenuzzo, Marissa</t>
  </si>
  <si>
    <t>Banks, Renita</t>
  </si>
  <si>
    <t>Welchko, Christina</t>
  </si>
  <si>
    <t>Degman, Sean</t>
  </si>
  <si>
    <t>Youngberg, Michael</t>
  </si>
  <si>
    <t>Tisch, Caitlin</t>
  </si>
  <si>
    <t>Lee, Samuel</t>
  </si>
  <si>
    <t>Saliny, Shannon</t>
  </si>
  <si>
    <t>Beader, Kimberly</t>
  </si>
  <si>
    <t>Brown, Lauren</t>
  </si>
  <si>
    <t>Weiss, Leslie</t>
  </si>
  <si>
    <t>Knox, Catherine</t>
  </si>
  <si>
    <t>Quintero, Keira</t>
  </si>
  <si>
    <t>Costanzo, Danielle</t>
  </si>
  <si>
    <t>Kiolbasa, Sarah</t>
  </si>
  <si>
    <t>Murawski, Nathan</t>
  </si>
  <si>
    <t>Cooper, Deborah</t>
  </si>
  <si>
    <t>Lahucik, Ann</t>
  </si>
  <si>
    <t>Svihlik, Lara</t>
  </si>
  <si>
    <t>Saunders, Elizabeth</t>
  </si>
  <si>
    <t>Skaczylo, Anthony</t>
  </si>
  <si>
    <t>Pryor, Nicole</t>
  </si>
  <si>
    <t>Kinnaman, Anna</t>
  </si>
  <si>
    <t>Shannon, Ericka</t>
  </si>
  <si>
    <t>Marinelarena, Liza</t>
  </si>
  <si>
    <t>Wrenn, Jennifer</t>
  </si>
  <si>
    <t>Robinzine, Lauren</t>
  </si>
  <si>
    <t>Kline, James</t>
  </si>
  <si>
    <t>Arreola, Gloria</t>
  </si>
  <si>
    <t>Podlasek, Eric</t>
  </si>
  <si>
    <t>O'Keefe, Kathleen</t>
  </si>
  <si>
    <t>Kelleher, Dierdre</t>
  </si>
  <si>
    <t>Borah, Cynthia</t>
  </si>
  <si>
    <t>Gaffney, Pam</t>
  </si>
  <si>
    <t>Frame, Carolyn</t>
  </si>
  <si>
    <t>Williams, Sarah</t>
  </si>
  <si>
    <t>Olson, Lauren</t>
  </si>
  <si>
    <t>Gray Jr., Joseph</t>
  </si>
  <si>
    <t>Meglan, Christopher</t>
  </si>
  <si>
    <t>Wieczorek, Carrie</t>
  </si>
  <si>
    <t>Wilhite, Jill</t>
  </si>
  <si>
    <t>Wilson, Cynthia</t>
  </si>
  <si>
    <t>Fogg, Karen</t>
  </si>
  <si>
    <t>Childress, Marvin</t>
  </si>
  <si>
    <t>Olsen, Jennifer</t>
  </si>
  <si>
    <t>Highland, Cristina</t>
  </si>
  <si>
    <t>Peterson, Jamie</t>
  </si>
  <si>
    <t>Williams, David</t>
  </si>
  <si>
    <t>Byrnes, Julie</t>
  </si>
  <si>
    <t>Anderson, Michelle</t>
  </si>
  <si>
    <t>Winfield, Porsche</t>
  </si>
  <si>
    <t>Wiza, Noah</t>
  </si>
  <si>
    <t>Tangorra, Michael</t>
  </si>
  <si>
    <t>Choi, Petra</t>
  </si>
  <si>
    <t>Withers, Richard</t>
  </si>
  <si>
    <t>Righeimer, Andrew</t>
  </si>
  <si>
    <t>Walsh-Kallay, Jean</t>
  </si>
  <si>
    <t>Brazen, Donna</t>
  </si>
  <si>
    <t>Solomon, Jenna</t>
  </si>
  <si>
    <t>Dombek, Jill</t>
  </si>
  <si>
    <t>Fenske, Jessie</t>
  </si>
  <si>
    <t>Maher, Jacqueline</t>
  </si>
  <si>
    <t>Rollo, Richard</t>
  </si>
  <si>
    <t>Eichstaedt, Douglas</t>
  </si>
  <si>
    <t>Burries, Catina</t>
  </si>
  <si>
    <t>Sundquist, Kristen</t>
  </si>
  <si>
    <t>Miller, Karolyn</t>
  </si>
  <si>
    <t>Conway, Elizabeth</t>
  </si>
  <si>
    <t>Williams, Jillian</t>
  </si>
  <si>
    <t>Kaunelis, Lauren</t>
  </si>
  <si>
    <t>Hart, Deanna</t>
  </si>
  <si>
    <t>Meisinger, Rebecca</t>
  </si>
  <si>
    <t>Leban, Todd</t>
  </si>
  <si>
    <t>Saliny, Lauren</t>
  </si>
  <si>
    <t>Koransky, Tamara</t>
  </si>
  <si>
    <t>Yocius, Mary</t>
  </si>
  <si>
    <t>Smith, Lindsay</t>
  </si>
  <si>
    <t>Gates, Ryan</t>
  </si>
  <si>
    <t>Baker, Caroline</t>
  </si>
  <si>
    <t>Boudreau, Hannah</t>
  </si>
  <si>
    <t>Hill, Stacey</t>
  </si>
  <si>
    <t>Berger, Colleen</t>
  </si>
  <si>
    <t>Murray, Kristiana</t>
  </si>
  <si>
    <t>Morrell, Jason</t>
  </si>
  <si>
    <t>Delia, Caroline</t>
  </si>
  <si>
    <t>Villasin, Katherine</t>
  </si>
  <si>
    <t>Kamysz, Angelica</t>
  </si>
  <si>
    <t>Kanavos, Stacey</t>
  </si>
  <si>
    <t>Steinke, Jenna</t>
  </si>
  <si>
    <t>Friesen, Judy</t>
  </si>
  <si>
    <t>McDonald, Timothy</t>
  </si>
  <si>
    <t>Tousignant, Paula</t>
  </si>
  <si>
    <t>Parkinson, Betsy</t>
  </si>
  <si>
    <t>Childress, Erica</t>
  </si>
  <si>
    <t>Haro, Sari</t>
  </si>
  <si>
    <t>Berman, Abigayle</t>
  </si>
  <si>
    <t>Kruse, Beth</t>
  </si>
  <si>
    <t>Milburn, Jessica</t>
  </si>
  <si>
    <t>Colmenero, Maria Elvira</t>
  </si>
  <si>
    <t>Debruin, Jennifer</t>
  </si>
  <si>
    <t>Karia, Anjali</t>
  </si>
  <si>
    <t>Emmendorfer, Erica</t>
  </si>
  <si>
    <t>Rajashekar, Veena</t>
  </si>
  <si>
    <t>Stamp, Laura</t>
  </si>
  <si>
    <t>Louthan, Sarah</t>
  </si>
  <si>
    <t>Frangos, Rike</t>
  </si>
  <si>
    <t>Meierhoff, Molly</t>
  </si>
  <si>
    <t>Cruz, Michael</t>
  </si>
  <si>
    <t>Nelson, Allison</t>
  </si>
  <si>
    <t>Feierberg, Patricia</t>
  </si>
  <si>
    <t>Peterson, Cathie</t>
  </si>
  <si>
    <t>Walsh, Timothy</t>
  </si>
  <si>
    <t>Robinet, Linda</t>
  </si>
  <si>
    <t>Suerth, Stephanie</t>
  </si>
  <si>
    <t>Turner-Reid, Marsha</t>
  </si>
  <si>
    <t>Smith, Elyse</t>
  </si>
  <si>
    <t>Colella, Jessica</t>
  </si>
  <si>
    <t>Chrystall, Linda</t>
  </si>
  <si>
    <t>Schweigert-Farkas, Amber</t>
  </si>
  <si>
    <t>Pelling, Lori</t>
  </si>
  <si>
    <t>Apostol, Emmanuel</t>
  </si>
  <si>
    <t>Noonan, Katie</t>
  </si>
  <si>
    <t>Walsh, Susan</t>
  </si>
  <si>
    <t>Raia, Jennifer</t>
  </si>
  <si>
    <t>Reising, Thomas</t>
  </si>
  <si>
    <t>Witz, Jeanne</t>
  </si>
  <si>
    <t>Jacoby, Rocio</t>
  </si>
  <si>
    <t>Pines, Nicole</t>
  </si>
  <si>
    <t>Hamilton, Catherine</t>
  </si>
  <si>
    <t>Cairns, Katherine</t>
  </si>
  <si>
    <t>Suedbeck, Michele</t>
  </si>
  <si>
    <t>Cahill, Mary</t>
  </si>
  <si>
    <t>Goodwin, Daniel</t>
  </si>
  <si>
    <t>Smith, Laura</t>
  </si>
  <si>
    <t>Polley, Martha</t>
  </si>
  <si>
    <t>McCauley, John</t>
  </si>
  <si>
    <t>Baker, Amy</t>
  </si>
  <si>
    <t>Carrillo, Fernando</t>
  </si>
  <si>
    <t>Mariani, Amy</t>
  </si>
  <si>
    <t>Rehfield, Marianne</t>
  </si>
  <si>
    <t>Vincenti, Lawrence</t>
  </si>
  <si>
    <t>Manns, Yolanda</t>
  </si>
  <si>
    <t>Chinn, Amy</t>
  </si>
  <si>
    <t>Mulsoff, Beth</t>
  </si>
  <si>
    <t>Decancq, Nicole</t>
  </si>
  <si>
    <t>Poleski, Margaret</t>
  </si>
  <si>
    <t>Tresselt, Susan</t>
  </si>
  <si>
    <t>Groben, Patricia</t>
  </si>
  <si>
    <t>Coglianese, Steven</t>
  </si>
  <si>
    <t>Reeves, Laura</t>
  </si>
  <si>
    <t>Rapoport, Carolyn</t>
  </si>
  <si>
    <t>Schrems, Sheila</t>
  </si>
  <si>
    <t>Casanovas, Joseph</t>
  </si>
  <si>
    <t>Olson, Steven</t>
  </si>
  <si>
    <t>Haus, Darren</t>
  </si>
  <si>
    <t>Agruss, Lauren</t>
  </si>
  <si>
    <t>Barnard, James</t>
  </si>
  <si>
    <t>Smith, Elizabeth</t>
  </si>
  <si>
    <t>Featherstone, Jeffrey</t>
  </si>
  <si>
    <t>Dorka, Meghan</t>
  </si>
  <si>
    <t>Vietzen, Elizabeth</t>
  </si>
  <si>
    <t>Scahill, Rebecca</t>
  </si>
  <si>
    <t>Dinatale, Jacqueline</t>
  </si>
  <si>
    <t>Nickels, Julie</t>
  </si>
  <si>
    <t>Dean, Katherine</t>
  </si>
  <si>
    <t>Peronto, Aniela</t>
  </si>
  <si>
    <t>Jerkatis, Aaron</t>
  </si>
  <si>
    <t>Doyle, Carolyn</t>
  </si>
  <si>
    <t>Martinez, Blanca</t>
  </si>
  <si>
    <t>McComb-Williams, Chasity</t>
  </si>
  <si>
    <t>Manuel, Melissa</t>
  </si>
  <si>
    <t>Hancock, Joshua</t>
  </si>
  <si>
    <t>Sigunick, Julie</t>
  </si>
  <si>
    <t>Youngberg, Rachel</t>
  </si>
  <si>
    <t>Capio, Michele</t>
  </si>
  <si>
    <t>Hoskins, Monique</t>
  </si>
  <si>
    <t>Thomas, Stephanie</t>
  </si>
  <si>
    <t>Court, Adrienne</t>
  </si>
  <si>
    <t>Creehan, Emilie</t>
  </si>
  <si>
    <t>Brown, Kina</t>
  </si>
  <si>
    <t>Sheth, Jane</t>
  </si>
  <si>
    <t>Pasquinelli, Roxane</t>
  </si>
  <si>
    <t>Ashford, Kristine</t>
  </si>
  <si>
    <t>Gillespie, Michael</t>
  </si>
  <si>
    <t>Rossi, Andrea</t>
  </si>
  <si>
    <t>Hausfeld, Mark</t>
  </si>
  <si>
    <t>Johnson, Tyeshiea</t>
  </si>
  <si>
    <t>Kraft, Darren</t>
  </si>
  <si>
    <t>L'heureux, Jean</t>
  </si>
  <si>
    <t>Naber, Scott</t>
  </si>
  <si>
    <t>Vogt, Amy</t>
  </si>
  <si>
    <t>Pearson, Lisa</t>
  </si>
  <si>
    <t>Reed, Michelle</t>
  </si>
  <si>
    <t>Gunnell, Sharon</t>
  </si>
  <si>
    <t>Klein, Stacie</t>
  </si>
  <si>
    <t>Shinners, Brian</t>
  </si>
  <si>
    <t>Pascarella, Maria Elena</t>
  </si>
  <si>
    <t>Hiolski, Tehra</t>
  </si>
  <si>
    <t>Boyle, Malachy</t>
  </si>
  <si>
    <t>Gulley, Canika</t>
  </si>
  <si>
    <t>Otten, Deanna</t>
  </si>
  <si>
    <t>Sakellaris, Kara</t>
  </si>
  <si>
    <t>McDaniels, Danielle</t>
  </si>
  <si>
    <t>Wright, Janet</t>
  </si>
  <si>
    <t>Ruiz-Haneberg, Maria</t>
  </si>
  <si>
    <t>Rocco, Thomas</t>
  </si>
  <si>
    <t>Ciosek, Anne</t>
  </si>
  <si>
    <t>Dunn, Julieann</t>
  </si>
  <si>
    <t>Buie, Avivah</t>
  </si>
  <si>
    <t>Berger, Kevin</t>
  </si>
  <si>
    <t>Carr, Chemaine</t>
  </si>
  <si>
    <t>Hughes, Paula</t>
  </si>
  <si>
    <t>Manus, Paul</t>
  </si>
  <si>
    <t>Ivey, Marion</t>
  </si>
  <si>
    <t>Kanwischer, Thomas</t>
  </si>
  <si>
    <t>Collins, Monica</t>
  </si>
  <si>
    <t>Williams, Lisa</t>
  </si>
  <si>
    <t>Santos, Bessie</t>
  </si>
  <si>
    <t>Germanier, Janette</t>
  </si>
  <si>
    <t>Lyles, Sherita</t>
  </si>
  <si>
    <t>Turi, Stella</t>
  </si>
  <si>
    <t>Ficca, Lynda</t>
  </si>
  <si>
    <t>Jaskiewicz-Garcia, Margaret</t>
  </si>
  <si>
    <t>Nelson, Jennifer</t>
  </si>
  <si>
    <t>Hoover, Stephanie</t>
  </si>
  <si>
    <t>Rosenblum, Gabrielle</t>
  </si>
  <si>
    <t>Seymour, Andrew</t>
  </si>
  <si>
    <t>Moore, Sarah</t>
  </si>
  <si>
    <t>Thompson, Arnetta</t>
  </si>
  <si>
    <t>Pacyna, Jill</t>
  </si>
  <si>
    <t>McGlynn, William</t>
  </si>
  <si>
    <t>Janu-Chossek, Lori</t>
  </si>
  <si>
    <t>Middleton, Donna</t>
  </si>
  <si>
    <t>Fenske, Emily</t>
  </si>
  <si>
    <t>Brown, Valerie</t>
  </si>
  <si>
    <t>Mura, Susan</t>
  </si>
  <si>
    <t>King, Julianne</t>
  </si>
  <si>
    <t>Sullivan, Cheryl</t>
  </si>
  <si>
    <t>Circo, Carla</t>
  </si>
  <si>
    <t>Sweeney, Kathleen</t>
  </si>
  <si>
    <t>Packer, Paul</t>
  </si>
  <si>
    <t>Robey, Seth</t>
  </si>
  <si>
    <t>Bell-Bey, Kila</t>
  </si>
  <si>
    <t>Scaro, Leanne</t>
  </si>
  <si>
    <t>Shannon, Brian</t>
  </si>
  <si>
    <t>Hayward, James</t>
  </si>
  <si>
    <t>Wei, Helen</t>
  </si>
  <si>
    <t>Grimaldi, Hilary</t>
  </si>
  <si>
    <t>Gonsur, Steve</t>
  </si>
  <si>
    <t>Missman, Jeffrey</t>
  </si>
  <si>
    <t>Deaton, Dawn</t>
  </si>
  <si>
    <t>Swanson, Mary</t>
  </si>
  <si>
    <t>Johnson, Evette</t>
  </si>
  <si>
    <t>Sakellaris, Nicholas</t>
  </si>
  <si>
    <t>Kannan, Ashley</t>
  </si>
  <si>
    <t>Volz, Laurie</t>
  </si>
  <si>
    <t>Budde, Leslie</t>
  </si>
  <si>
    <t>Beauprez, Lynne</t>
  </si>
  <si>
    <t>Pearce, Sharon</t>
  </si>
  <si>
    <t>Kuntz, Matthew</t>
  </si>
  <si>
    <t>Martin, Angela</t>
  </si>
  <si>
    <t>Andries, Paula</t>
  </si>
  <si>
    <t>Robertson, Stacey</t>
  </si>
  <si>
    <t>Darley, Anne</t>
  </si>
  <si>
    <t>Zander, James</t>
  </si>
  <si>
    <t>Hoehne, Nancy</t>
  </si>
  <si>
    <t>Stack, Marie</t>
  </si>
  <si>
    <t>Baker, Seth</t>
  </si>
  <si>
    <t>Turek, John</t>
  </si>
  <si>
    <t>Nelson, Sondra</t>
  </si>
  <si>
    <t>Bulger, Mark</t>
  </si>
  <si>
    <t>Durham, Candace</t>
  </si>
  <si>
    <t>Nelson, Mary</t>
  </si>
  <si>
    <t>Glover-Rogers, Donna</t>
  </si>
  <si>
    <t>Quickery, Katherine</t>
  </si>
  <si>
    <t>Tokarz, Karen</t>
  </si>
  <si>
    <t>Korelc, Sandra</t>
  </si>
  <si>
    <t>Conmy, Diane</t>
  </si>
  <si>
    <t>Hjalmarson, Melissa</t>
  </si>
  <si>
    <t>Bauman, Natalie</t>
  </si>
  <si>
    <t>Maciak, Matthew</t>
  </si>
  <si>
    <t>Cassin, Norma</t>
  </si>
  <si>
    <t>Duckett, Beverly</t>
  </si>
  <si>
    <t>Patterson, Wyatt</t>
  </si>
  <si>
    <t>Madsen, Susan</t>
  </si>
  <si>
    <t>Hayes, Kathryn</t>
  </si>
  <si>
    <t>Capuder, April</t>
  </si>
  <si>
    <t>White, Veronica</t>
  </si>
  <si>
    <t>McNish, Susan</t>
  </si>
  <si>
    <t>Bucciarelli-Carlos, Lisa</t>
  </si>
  <si>
    <t>Zelaya, Christine</t>
  </si>
  <si>
    <t>Wangerow, Patricia</t>
  </si>
  <si>
    <t>Cole, Faith</t>
  </si>
  <si>
    <t>Mendez, Sarah</t>
  </si>
  <si>
    <t>Greco, Vincent</t>
  </si>
  <si>
    <t>Bronner, Donna</t>
  </si>
  <si>
    <t>Balicki, Linda</t>
  </si>
  <si>
    <t>Lacey, Beth</t>
  </si>
  <si>
    <t>Zillman, Lynne</t>
  </si>
  <si>
    <t>Druckmiller, Kerri</t>
  </si>
  <si>
    <t>Arensdorff, Michael</t>
  </si>
  <si>
    <t>Weber, Jeffry</t>
  </si>
  <si>
    <t>Lofton, Eboney</t>
  </si>
  <si>
    <t>Kamm, Carrie</t>
  </si>
  <si>
    <t>Foster, Marilyn</t>
  </si>
  <si>
    <t>Ellwanger, Jonathan</t>
  </si>
  <si>
    <t>Hodge, John</t>
  </si>
  <si>
    <t>Dolezal, Angela</t>
  </si>
  <si>
    <t>Evans, Alicia</t>
  </si>
  <si>
    <t>Fitzgerald, Todd</t>
  </si>
  <si>
    <t>Starks, Felicia</t>
  </si>
  <si>
    <t>Warke, Amy</t>
  </si>
  <si>
    <t>Campbell, Laura</t>
  </si>
  <si>
    <t>Kelley, Carol</t>
  </si>
  <si>
    <t>Fussichen, Anne</t>
  </si>
  <si>
    <t>Sherlock, Robyn</t>
  </si>
  <si>
    <t>Perry, Courtney</t>
  </si>
  <si>
    <t>Raad, Jason</t>
  </si>
  <si>
    <t>Tencate, Therese</t>
  </si>
  <si>
    <t>Alheim, Mary</t>
  </si>
  <si>
    <t>Breit, Robert</t>
  </si>
  <si>
    <t>Dolan, Emilie</t>
  </si>
  <si>
    <t>Heide, Nora</t>
  </si>
  <si>
    <t>Kripton, Jordan</t>
  </si>
  <si>
    <t>McKinney, Wesley</t>
  </si>
  <si>
    <t>Meilinger, Rebecca</t>
  </si>
  <si>
    <t>Richardson, Kathryn</t>
  </si>
  <si>
    <t>Robinson, Sabrena</t>
  </si>
  <si>
    <t>Chase Vivas, Elizabeth</t>
  </si>
  <si>
    <t>Patterson, Elisabeth</t>
  </si>
  <si>
    <t>Vincent, Cristen</t>
  </si>
  <si>
    <t>Richmond, Courtney</t>
  </si>
  <si>
    <t>Allen, Dorothy</t>
  </si>
  <si>
    <t>Madura, Kathleen</t>
  </si>
  <si>
    <t>Kennedy, Frank</t>
  </si>
  <si>
    <t>Lubarski, Elizabeth</t>
  </si>
  <si>
    <t>Nowlin, Talisa</t>
  </si>
  <si>
    <t>Reckamp, Matthew</t>
  </si>
  <si>
    <t>Peek, Erica</t>
  </si>
  <si>
    <t>Marshall, Bernice</t>
  </si>
  <si>
    <t>York, Belinda</t>
  </si>
  <si>
    <t>Beard, Tangela</t>
  </si>
  <si>
    <t>Dickel, Megan</t>
  </si>
  <si>
    <t>Agha, Fatima</t>
  </si>
  <si>
    <t>Holmes, Angel</t>
  </si>
  <si>
    <t>Gibson, Kiara</t>
  </si>
  <si>
    <t>Jacobson, Paul</t>
  </si>
  <si>
    <t>Stenson, Rebecca</t>
  </si>
  <si>
    <t>Baker, Amber</t>
  </si>
  <si>
    <t>Austin, Avan</t>
  </si>
  <si>
    <t>Saffold, Gregory</t>
  </si>
  <si>
    <t>Odell, Colleen</t>
  </si>
  <si>
    <t>Dortch, Leivaunte</t>
  </si>
  <si>
    <t>Smith, Anna</t>
  </si>
  <si>
    <t>Edwards, Nicholas</t>
  </si>
  <si>
    <t>Campuzano, Patricia</t>
  </si>
  <si>
    <t>Aguirre, Ana</t>
  </si>
  <si>
    <t>Douglas, Deborah</t>
  </si>
  <si>
    <t>Ivey, Adia</t>
  </si>
  <si>
    <t>Cheefus, Mekonya</t>
  </si>
  <si>
    <t>Vanek, Tess</t>
  </si>
  <si>
    <t>Weigel, Theresa</t>
  </si>
  <si>
    <t>Bitoy, Fior</t>
  </si>
  <si>
    <t>Halter, Timothy</t>
  </si>
  <si>
    <t>Palley, Eric</t>
  </si>
  <si>
    <t>Patrick, Tawanda</t>
  </si>
  <si>
    <t>Botticelli, Kathy</t>
  </si>
  <si>
    <t>Heisler, Adam</t>
  </si>
  <si>
    <t>Koff, Lynda</t>
  </si>
  <si>
    <t>McCray, Monique</t>
  </si>
  <si>
    <t>Camacho, Yadira</t>
  </si>
  <si>
    <t>Bolden, Marion</t>
  </si>
  <si>
    <t>Burns, Vincent</t>
  </si>
  <si>
    <t>Moreno, Patricia</t>
  </si>
  <si>
    <t>Rosito, Carmen</t>
  </si>
  <si>
    <t>Johannesson, Christen</t>
  </si>
  <si>
    <t>Vitale, Deborah</t>
  </si>
  <si>
    <t>Houha, Elaine</t>
  </si>
  <si>
    <t>Von Ebers, Paul</t>
  </si>
  <si>
    <t>Jones, Lillie</t>
  </si>
  <si>
    <t>Irons, Jonetta</t>
  </si>
  <si>
    <t>Hughes, Gina</t>
  </si>
  <si>
    <t>Wallace, Yolanda</t>
  </si>
  <si>
    <t>Melara, Elizabeth</t>
  </si>
  <si>
    <t>Brennan, Catherine</t>
  </si>
  <si>
    <t>Anthony, Vanessa</t>
  </si>
  <si>
    <t>Watson, Brenda</t>
  </si>
  <si>
    <t>West, Diane</t>
  </si>
  <si>
    <t>Coleman, Evelyn</t>
  </si>
  <si>
    <t>Callahan, Helen</t>
  </si>
  <si>
    <t>Carter, Jameel</t>
  </si>
  <si>
    <t>Garcia, Rodolfo</t>
  </si>
  <si>
    <t>Tucker, Lashonda</t>
  </si>
  <si>
    <t>Maldonado, Malissa</t>
  </si>
  <si>
    <t>Brown, Denoris</t>
  </si>
  <si>
    <t>Allen, Lynn</t>
  </si>
  <si>
    <t>Coleman, Ashika</t>
  </si>
  <si>
    <t>Labon, Renita</t>
  </si>
  <si>
    <t>Godek, Diane</t>
  </si>
  <si>
    <t>Sample, Debra</t>
  </si>
  <si>
    <t>Royce, Lance</t>
  </si>
  <si>
    <t>Jones-Thomas, Gloria</t>
  </si>
  <si>
    <t>Wiese, Pamela</t>
  </si>
  <si>
    <t>Heavrin, Lenora</t>
  </si>
  <si>
    <t>Tomb, Nancy</t>
  </si>
  <si>
    <t>Willis, Maxine</t>
  </si>
  <si>
    <t>Dove, William</t>
  </si>
  <si>
    <t>Strokosch, Benjamin</t>
  </si>
  <si>
    <t>Legel, Lyndsay</t>
  </si>
  <si>
    <t>Christian, Ruby</t>
  </si>
  <si>
    <t>Ousley, Linda</t>
  </si>
  <si>
    <t>Thurman, Dorothy</t>
  </si>
  <si>
    <t>McKinney, Debra</t>
  </si>
  <si>
    <t>Anderson, Carlene</t>
  </si>
  <si>
    <t>Thomas, Willie Mae</t>
  </si>
  <si>
    <t>Sularz, Sharon</t>
  </si>
  <si>
    <t>Lococo, Frank</t>
  </si>
  <si>
    <t>McCord, Laneal</t>
  </si>
  <si>
    <t>Lecrone, Susan</t>
  </si>
  <si>
    <t>Otoole, Mary</t>
  </si>
  <si>
    <t>Vacca, Donald</t>
  </si>
  <si>
    <t>Ellis, Darvale</t>
  </si>
  <si>
    <t>Young, Chuck</t>
  </si>
  <si>
    <t>Jadrych, Cassandra</t>
  </si>
  <si>
    <t>Chang, Helen</t>
  </si>
  <si>
    <t>Burger, Jacqueline</t>
  </si>
  <si>
    <t>Frick, Phyllis</t>
  </si>
  <si>
    <t>Benjamin, Terese</t>
  </si>
  <si>
    <t>Chaidez, Consuelo</t>
  </si>
  <si>
    <t>Latimer, Autesha</t>
  </si>
  <si>
    <t>Jennings, Regina</t>
  </si>
  <si>
    <t>Maughn, Andene</t>
  </si>
  <si>
    <t>Jackson, Annette</t>
  </si>
  <si>
    <t>Winfrey, Arbutus</t>
  </si>
  <si>
    <t>Powers, Ivone</t>
  </si>
  <si>
    <t>Townsend, Bernice</t>
  </si>
  <si>
    <t>Arnold, Christopher</t>
  </si>
  <si>
    <t>Khan, Leeandra</t>
  </si>
  <si>
    <t>Pyne, Maureen</t>
  </si>
  <si>
    <t>Priceman, Kathleen</t>
  </si>
  <si>
    <t>Lige, Anita</t>
  </si>
  <si>
    <t>Woods, Pamela</t>
  </si>
  <si>
    <t>Schlesser, Mary</t>
  </si>
  <si>
    <t>Minaghan, John</t>
  </si>
  <si>
    <t>Sarno, Deborah</t>
  </si>
  <si>
    <t>Poteracki, Cynthia</t>
  </si>
  <si>
    <t>Zielinski, Christine</t>
  </si>
  <si>
    <t>Kowalczyk, Patricia</t>
  </si>
  <si>
    <t>Gallo, Patricia</t>
  </si>
  <si>
    <t>Clarke, Catherine</t>
  </si>
  <si>
    <t>Province, Linda</t>
  </si>
  <si>
    <t>Von Hagel, Patricia</t>
  </si>
  <si>
    <t>Todd, Delores</t>
  </si>
  <si>
    <t>Alexander, Jolynn</t>
  </si>
  <si>
    <t>Fahey, Patrick</t>
  </si>
  <si>
    <t>Moseley, Linda</t>
  </si>
  <si>
    <t>Lewis, Shelly</t>
  </si>
  <si>
    <t>Walsh, Barbara</t>
  </si>
  <si>
    <t>Petranek, Mary</t>
  </si>
  <si>
    <t>Bullock, Glenda</t>
  </si>
  <si>
    <t>Schassburger, Cynthia</t>
  </si>
  <si>
    <t>Liebman, Gale</t>
  </si>
  <si>
    <t>Montgomery, Mitchell</t>
  </si>
  <si>
    <t>Bowman, Camille</t>
  </si>
  <si>
    <t>Davidhizar, Dona</t>
  </si>
  <si>
    <t>Gullo, Ellyn</t>
  </si>
  <si>
    <t>Hill, Dulcie</t>
  </si>
  <si>
    <t>Stern, Michele</t>
  </si>
  <si>
    <t>Padavic, Michael</t>
  </si>
  <si>
    <t>Love, Jainelle</t>
  </si>
  <si>
    <t>Beene, Sylvia</t>
  </si>
  <si>
    <t>Tamondong, Deborah</t>
  </si>
  <si>
    <t>Welch, Ebony</t>
  </si>
  <si>
    <t>Evans, Sanna</t>
  </si>
  <si>
    <t>Lofton, Alverdis</t>
  </si>
  <si>
    <t>Lewis, Yolanda</t>
  </si>
  <si>
    <t>Parr, Terese</t>
  </si>
  <si>
    <t>Mack, Cornelia</t>
  </si>
  <si>
    <t>Kerrins, Martin</t>
  </si>
  <si>
    <t>Hudson, Marquis</t>
  </si>
  <si>
    <t>Nightengale, Deanna</t>
  </si>
  <si>
    <t>Helm, Ronald</t>
  </si>
  <si>
    <t>Tillman, James</t>
  </si>
  <si>
    <t>Williams, Patricia</t>
  </si>
  <si>
    <t>Warner, Ariel</t>
  </si>
  <si>
    <t>Bunch, Janice</t>
  </si>
  <si>
    <t>Chase, John</t>
  </si>
  <si>
    <t>Cichosz, Mary</t>
  </si>
  <si>
    <t>Hammond, Lisa</t>
  </si>
  <si>
    <t>Pate, Lyntoya</t>
  </si>
  <si>
    <t>Avila, Stephanie</t>
  </si>
  <si>
    <t>Winston, Susan</t>
  </si>
  <si>
    <t>Miller, Olivia</t>
  </si>
  <si>
    <t>Townes, Angela</t>
  </si>
  <si>
    <t>Wilberg, Matthew</t>
  </si>
  <si>
    <t>Hudson, Carla</t>
  </si>
  <si>
    <t>Washington, Tiffini</t>
  </si>
  <si>
    <t>Wilson, Precious</t>
  </si>
  <si>
    <t>Zibart, Kenneth</t>
  </si>
  <si>
    <t>Frost, Gail</t>
  </si>
  <si>
    <t>Brown, Kristina</t>
  </si>
  <si>
    <t>Rice, Luchina</t>
  </si>
  <si>
    <t>Rowe, Ruth</t>
  </si>
  <si>
    <t>Fein, Jasmine</t>
  </si>
  <si>
    <t>Taylor, Joseph</t>
  </si>
  <si>
    <t>Brooker, Sarah</t>
  </si>
  <si>
    <t>Cooper, Maya</t>
  </si>
  <si>
    <t>Doss-Kuk, Lauren</t>
  </si>
  <si>
    <t>Space, Phyllis</t>
  </si>
  <si>
    <t>Akers, Dianna</t>
  </si>
  <si>
    <t>McDermott, Jennifer</t>
  </si>
  <si>
    <t>Bland, Ariel</t>
  </si>
  <si>
    <t>Jones, Marie</t>
  </si>
  <si>
    <t>Walker, Lakeitha</t>
  </si>
  <si>
    <t>Wilson, Ingrid</t>
  </si>
  <si>
    <t>Prisching, Joshua</t>
  </si>
  <si>
    <t>Gamboa, Allyson</t>
  </si>
  <si>
    <t>Turner, Katelyn</t>
  </si>
  <si>
    <t>Levi, Yakira</t>
  </si>
  <si>
    <t>Russell, Betty</t>
  </si>
  <si>
    <t>Sciaraffa, Julia</t>
  </si>
  <si>
    <t>Baker, Shetrice</t>
  </si>
  <si>
    <t>Saia, Bonnie</t>
  </si>
  <si>
    <t>Nubla, Ernesto</t>
  </si>
  <si>
    <t>Brown, Teresa</t>
  </si>
  <si>
    <t>Holdbrook, Ciera</t>
  </si>
  <si>
    <t>Jones, Venus</t>
  </si>
  <si>
    <t>Chacon, Abigail</t>
  </si>
  <si>
    <t>Wonk, Daniel</t>
  </si>
  <si>
    <t>Raad, Mary</t>
  </si>
  <si>
    <t>Heneghan-Masek, Kriste</t>
  </si>
  <si>
    <t>Krezel, Kristin</t>
  </si>
  <si>
    <t>Thompson, Thomas</t>
  </si>
  <si>
    <t>Bannon, Eleanor</t>
  </si>
  <si>
    <t>Colbert, Minerva</t>
  </si>
  <si>
    <t>Young, Lucia</t>
  </si>
  <si>
    <t>Chamblis, Jeanette</t>
  </si>
  <si>
    <t>Rasmussen, Claire</t>
  </si>
  <si>
    <t>Peoples, Charvis</t>
  </si>
  <si>
    <t>Moczarney, Cynthia</t>
  </si>
  <si>
    <t>Howard, Sonya</t>
  </si>
  <si>
    <t>Barney, Kristen</t>
  </si>
  <si>
    <t>Woodard, Carol</t>
  </si>
  <si>
    <t>Vollmer, Jenna</t>
  </si>
  <si>
    <t>Sassetti, Robert</t>
  </si>
  <si>
    <t>Redmond, Bridget</t>
  </si>
  <si>
    <t>Herron, Jennifer</t>
  </si>
  <si>
    <t>Richardson, Jessica</t>
  </si>
  <si>
    <t>Turner, Carla</t>
  </si>
  <si>
    <t>Anthony, Johnnie</t>
  </si>
  <si>
    <t>Woods, Deanna</t>
  </si>
  <si>
    <t>Landfair, Julie</t>
  </si>
  <si>
    <t>Alejos, Desi</t>
  </si>
  <si>
    <t>Alexandre, Paige</t>
  </si>
  <si>
    <t>Bassett-Dilley, Mariannell</t>
  </si>
  <si>
    <t>Battles, Youvette</t>
  </si>
  <si>
    <t>Bailey, Desiree</t>
  </si>
  <si>
    <t>Brewer, Gwashauna</t>
  </si>
  <si>
    <t>Flemming, Ashley</t>
  </si>
  <si>
    <t>Laws, Shakari</t>
  </si>
  <si>
    <t>Moreno, Hilda</t>
  </si>
  <si>
    <t>Cribbs, Keisha</t>
  </si>
  <si>
    <t>Mobley, Bronwyn</t>
  </si>
  <si>
    <t>Vercnocke, Kayleigh</t>
  </si>
  <si>
    <t>Holmes, Joanne</t>
  </si>
  <si>
    <t>Campbell, Alfredia</t>
  </si>
  <si>
    <t>Gillard, Conar</t>
  </si>
  <si>
    <t>Alili, Shqipe</t>
  </si>
  <si>
    <t>Carmack, Brenda</t>
  </si>
  <si>
    <t>Roberson, Sonjee</t>
  </si>
  <si>
    <t>Johnson, Trina</t>
  </si>
  <si>
    <t>Liddell, Chante</t>
  </si>
  <si>
    <t>Egeberg, Nenita</t>
  </si>
  <si>
    <t>Herlehy, Mary</t>
  </si>
  <si>
    <t>Smith, Monica</t>
  </si>
  <si>
    <t>White, Tina</t>
  </si>
  <si>
    <t>Dennis, Laura</t>
  </si>
  <si>
    <t>Bishop, Marc</t>
  </si>
  <si>
    <t>Frazier, Nicole</t>
  </si>
  <si>
    <t>Wyrick, Candace</t>
  </si>
  <si>
    <t>Azuma, Suzanne</t>
  </si>
  <si>
    <t>Pohlman, Lenora</t>
  </si>
  <si>
    <t>Howard, Robert</t>
  </si>
  <si>
    <t>Fantetti, Diane</t>
  </si>
  <si>
    <t>McGrew, Jamarius</t>
  </si>
  <si>
    <t>Duhem, Meribeth</t>
  </si>
  <si>
    <t>Wakely, Anne</t>
  </si>
  <si>
    <t>Primak, Sherri</t>
  </si>
  <si>
    <t>Eraci-Sullivan, Mary Pat</t>
  </si>
  <si>
    <t>Plummer, Samara</t>
  </si>
  <si>
    <t>White, Angela</t>
  </si>
  <si>
    <t>Scott, Juanita</t>
  </si>
  <si>
    <t>Berry, Korea</t>
  </si>
  <si>
    <t>Hudson, Joy</t>
  </si>
  <si>
    <t>Merges, Sandra</t>
  </si>
  <si>
    <t>Wills, Kerry</t>
  </si>
  <si>
    <t>Miller, Venus</t>
  </si>
  <si>
    <t>Moczarney, Natalie</t>
  </si>
  <si>
    <t>Johnson, Alayna</t>
  </si>
  <si>
    <t>Harris, Yolanda</t>
  </si>
  <si>
    <t>Thigpen, Tanya</t>
  </si>
  <si>
    <t>Rath, Roxanne</t>
  </si>
  <si>
    <t>Baker, Danette</t>
  </si>
  <si>
    <t>Schroeder, Jodie</t>
  </si>
  <si>
    <t>Bowman, Larrissa</t>
  </si>
  <si>
    <t>Banks, Tyra</t>
  </si>
  <si>
    <t>Berg, Carolyn</t>
  </si>
  <si>
    <t>Mandeville, William</t>
  </si>
  <si>
    <t>Curington, Dwayne</t>
  </si>
  <si>
    <t>Martinez, Lisbeth</t>
  </si>
  <si>
    <t>Friley, Jeanette</t>
  </si>
  <si>
    <t>Hawkins, Phyllis</t>
  </si>
  <si>
    <t>Banks-Holmes, Angela</t>
  </si>
  <si>
    <t>Jordan, Jeanette</t>
  </si>
  <si>
    <t>Kiska, Lindsey</t>
  </si>
  <si>
    <t>Madan, Monica</t>
  </si>
  <si>
    <t>Cecil, Melissa</t>
  </si>
  <si>
    <t>Allen, Veronica</t>
  </si>
  <si>
    <t>Bodzewski, Deborah</t>
  </si>
  <si>
    <t>George, Jennifer</t>
  </si>
  <si>
    <t>Smith, Tywone</t>
  </si>
  <si>
    <t>Carter, Vashti</t>
  </si>
  <si>
    <t>Hill, Nancy</t>
  </si>
  <si>
    <t>Dove, Robert</t>
  </si>
  <si>
    <t>Krikau, Lori</t>
  </si>
  <si>
    <t>Ferguson, John</t>
  </si>
  <si>
    <t>Taylor, Debra</t>
  </si>
  <si>
    <t>Aguirre, Arselia</t>
  </si>
  <si>
    <t>Cooper, Linda</t>
  </si>
  <si>
    <t>Duda, Paul</t>
  </si>
  <si>
    <t>Marshall, Cory</t>
  </si>
  <si>
    <t>Roskopf, Lee Ann</t>
  </si>
  <si>
    <t>Dean, Loretta</t>
  </si>
  <si>
    <t>Imberger, Kristin</t>
  </si>
  <si>
    <t>Kvam, Karen</t>
  </si>
  <si>
    <t>Boose, Lonya</t>
  </si>
  <si>
    <t>Johnson, Etta</t>
  </si>
  <si>
    <t>Lowry, Joanne</t>
  </si>
  <si>
    <t xml:space="preserve">O'Malley, Margaret </t>
  </si>
  <si>
    <t>Watkins, Tanesha</t>
  </si>
  <si>
    <t>Vernocke, Susanne</t>
  </si>
  <si>
    <t>McDonald, Tina</t>
  </si>
  <si>
    <t>Hairston, Bruce</t>
  </si>
  <si>
    <t xml:space="preserve">Shannon, Marceline </t>
  </si>
  <si>
    <t>Paolinelli, Gina</t>
  </si>
  <si>
    <t>Johnson, Cathrecea</t>
  </si>
  <si>
    <t>Green, Sherrie</t>
  </si>
  <si>
    <t>Quinn, John-Kenyun</t>
  </si>
  <si>
    <t>Marcinowski, Karol</t>
  </si>
  <si>
    <t>Reed, Tiphany</t>
  </si>
  <si>
    <t xml:space="preserve">Benson, David </t>
  </si>
  <si>
    <t>Kostoff, Christopher</t>
  </si>
  <si>
    <t xml:space="preserve">Plohr, Stanley </t>
  </si>
  <si>
    <t>Harlan, Anna</t>
  </si>
  <si>
    <t>Johnson, Michael</t>
  </si>
  <si>
    <t>Doyle, James</t>
  </si>
  <si>
    <t xml:space="preserve">Kasik, Scott </t>
  </si>
  <si>
    <t>McKay, Samuel</t>
  </si>
  <si>
    <t xml:space="preserve">Plaza, David </t>
  </si>
  <si>
    <t>Trosky, Jack</t>
  </si>
  <si>
    <t>Larocca, Daniel</t>
  </si>
  <si>
    <t>Butler, Earl</t>
  </si>
  <si>
    <t>Lottie, Michelle</t>
  </si>
  <si>
    <t>Schwab, Susan</t>
  </si>
  <si>
    <t>Plaza, Joseph</t>
  </si>
  <si>
    <t>Kaye, Nora</t>
  </si>
  <si>
    <t>Stewart, Curtis</t>
  </si>
  <si>
    <t>Billups, Swanson</t>
  </si>
  <si>
    <t>Reardon, John</t>
  </si>
  <si>
    <t>Temple Wesley, Laura</t>
  </si>
  <si>
    <t>Dietz, Debra</t>
  </si>
  <si>
    <t>Simon, Kathryn</t>
  </si>
  <si>
    <t>Orlin, Randi</t>
  </si>
  <si>
    <t>Duran, Daniel</t>
  </si>
  <si>
    <t>Martinez, Eduardo</t>
  </si>
  <si>
    <t>Eubanks, Darryl</t>
  </si>
  <si>
    <t>Reardon, Keith</t>
  </si>
  <si>
    <t>Bell, Andre</t>
  </si>
  <si>
    <t>Ferguson, Jessie</t>
  </si>
  <si>
    <t>Obidi, Siania</t>
  </si>
  <si>
    <t>Black, Edward</t>
  </si>
  <si>
    <t>Deloera, Salvador</t>
  </si>
  <si>
    <t>King, Marshall</t>
  </si>
  <si>
    <t>Bennett, Annette</t>
  </si>
  <si>
    <t>Howard, Bernard</t>
  </si>
  <si>
    <t>Guerino, Tasha</t>
  </si>
  <si>
    <t>Burch, Brandon</t>
  </si>
  <si>
    <t>Raub, Daniel</t>
  </si>
  <si>
    <t>Pryor, Ayhesha</t>
  </si>
  <si>
    <t>Kane, Charles</t>
  </si>
  <si>
    <t>Johannesson, Lucille</t>
  </si>
  <si>
    <t>Hernandez, Felix</t>
  </si>
  <si>
    <t>Chaidez, Clemente</t>
  </si>
  <si>
    <t>Siegfried, Amanda</t>
  </si>
  <si>
    <t>Davis, John</t>
  </si>
  <si>
    <t>Murphy, Matthew</t>
  </si>
  <si>
    <t>Jackson, Echelon</t>
  </si>
  <si>
    <t>White, David</t>
  </si>
  <si>
    <t>Hill, David</t>
  </si>
  <si>
    <t>Dortch, Gilbert</t>
  </si>
  <si>
    <t>Dove, Marjory</t>
  </si>
  <si>
    <t>Plaza, Hector</t>
  </si>
  <si>
    <t>Kasper, Anthony</t>
  </si>
  <si>
    <t>Battaglia, Elizabeth</t>
  </si>
  <si>
    <t>Ellis, Carla</t>
  </si>
  <si>
    <t>Dipaolo, Frank</t>
  </si>
  <si>
    <t>Edwards, Tulicia</t>
  </si>
  <si>
    <t>Taylor, Rodney</t>
  </si>
  <si>
    <t>Landfair, Gina</t>
  </si>
  <si>
    <t>Morgan, Catherine</t>
  </si>
  <si>
    <t>Lenzo, Sheri</t>
  </si>
  <si>
    <t>Calvin, Anne</t>
  </si>
  <si>
    <t>Brackett, William</t>
  </si>
  <si>
    <t>Francis, Christopher</t>
  </si>
  <si>
    <t>Grusin-Mullen, Julie</t>
  </si>
  <si>
    <t>Claire, Michael</t>
  </si>
  <si>
    <t>Reynolds, Tina</t>
  </si>
  <si>
    <t>Keane, Jeanne</t>
  </si>
  <si>
    <t>Jasculca, Chris</t>
  </si>
  <si>
    <t>Heflin, Margaret</t>
  </si>
  <si>
    <t>Hensle, Rose</t>
  </si>
  <si>
    <t>Mangiantini, Nancy</t>
  </si>
  <si>
    <t>Reed, Chataka</t>
  </si>
  <si>
    <t>Stephens, Manita</t>
  </si>
  <si>
    <t>Stewart, Dorothy</t>
  </si>
  <si>
    <t>Newman, Taylor</t>
  </si>
  <si>
    <t>Stanton, Barbara</t>
  </si>
  <si>
    <t>McKay, Ellen</t>
  </si>
  <si>
    <t>Crocilla Jr, James</t>
  </si>
  <si>
    <t>Marinier, Sheryl</t>
  </si>
  <si>
    <t>KASARDA, JOHN PHD</t>
  </si>
  <si>
    <t>PEDIAPROGRESS, INC.</t>
  </si>
  <si>
    <t>WEST SUBURBAN CONSORTIUM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</si>
</sst>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
    <numFmt numFmtId="166" formatCode="#,##0.0000_);[Red]\(#,##0.0000\)"/>
    <numFmt numFmtId="167" formatCode="[$-409]mmmm\ d\,\ yyyy;@"/>
    <numFmt numFmtId="168" formatCode="&quot;$&quot;#,##0.00"/>
  </numFmts>
  <fonts count="38"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
      <sz val="8"/>
      <color rgb="FF000000"/>
      <name val="Arial"/>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56">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ashed">
        <color indexed="55"/>
      </left>
      <right/>
      <top/>
      <bottom/>
      <diagonal/>
    </border>
    <border>
      <left style="dashed">
        <color indexed="55"/>
      </left>
      <right/>
      <top/>
      <bottom style="thin">
        <color indexed="55"/>
      </bottom>
      <diagonal/>
    </border>
    <border>
      <left/>
      <right/>
      <top/>
      <bottom style="thin">
        <color indexed="55"/>
      </bottom>
      <diagonal/>
    </border>
    <border>
      <left/>
      <right style="dashed">
        <color indexed="55"/>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style="dashed">
        <color indexed="55"/>
      </left>
      <right/>
      <top style="dashed">
        <color indexed="55"/>
      </top>
      <bottom/>
      <diagonal/>
    </border>
    <border>
      <left/>
      <right/>
      <top style="dashed">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thin">
        <color theme="0" tint="-0.34998626667073579"/>
      </left>
      <right style="dotted">
        <color theme="0" tint="-0.34998626667073579"/>
      </right>
      <top style="thin">
        <color theme="0" tint="-0.34998626667073579"/>
      </top>
      <bottom/>
      <diagonal/>
    </border>
    <border>
      <left style="thin">
        <color indexed="64"/>
      </left>
      <right/>
      <top/>
      <bottom/>
      <diagonal/>
    </border>
    <border>
      <left style="thin">
        <color indexed="64"/>
      </left>
      <right style="thin">
        <color indexed="55"/>
      </right>
      <top/>
      <bottom/>
      <diagonal/>
    </border>
    <border>
      <left style="thin">
        <color indexed="64"/>
      </left>
      <right style="thin">
        <color indexed="64"/>
      </right>
      <top/>
      <bottom/>
      <diagonal/>
    </border>
    <border>
      <left/>
      <right style="thin">
        <color indexed="64"/>
      </right>
      <top/>
      <bottom/>
      <diagonal/>
    </border>
    <border>
      <left style="thin">
        <color indexed="55"/>
      </left>
      <right style="thin">
        <color indexed="64"/>
      </right>
      <top/>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427">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0" fillId="0" borderId="10" xfId="0" applyBorder="1" applyAlignment="1">
      <alignment horizontal="left" vertical="center" wrapText="1"/>
    </xf>
    <xf numFmtId="0" fontId="0" fillId="0" borderId="0" xfId="0" applyBorder="1" applyAlignment="1">
      <alignment horizontal="lef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horizontal="left" vertical="center" indent="10"/>
    </xf>
    <xf numFmtId="0" fontId="2" fillId="0" borderId="12"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15"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1" xfId="4" applyNumberFormat="1" applyFont="1" applyFill="1" applyBorder="1" applyAlignment="1" applyProtection="1">
      <alignment horizontal="right"/>
      <protection locked="0"/>
    </xf>
    <xf numFmtId="38" fontId="12" fillId="0" borderId="2" xfId="4" applyNumberFormat="1" applyFont="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15"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16"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7" xfId="5" applyNumberFormat="1" applyFont="1" applyFill="1" applyBorder="1" applyAlignment="1" applyProtection="1">
      <alignment horizontal="right"/>
    </xf>
    <xf numFmtId="38" fontId="12" fillId="3" borderId="17" xfId="5" applyNumberFormat="1" applyFont="1" applyFill="1" applyBorder="1" applyAlignment="1" applyProtection="1">
      <alignment horizontal="right"/>
    </xf>
    <xf numFmtId="38" fontId="12" fillId="0" borderId="15" xfId="5" applyNumberFormat="1" applyFont="1" applyFill="1" applyBorder="1" applyAlignment="1" applyProtection="1">
      <alignment horizontal="right"/>
      <protection locked="0"/>
    </xf>
    <xf numFmtId="38" fontId="12" fillId="0" borderId="16" xfId="5" applyNumberFormat="1" applyFont="1" applyFill="1" applyBorder="1" applyAlignment="1" applyProtection="1">
      <alignment horizontal="right"/>
      <protection locked="0"/>
    </xf>
    <xf numFmtId="38" fontId="12" fillId="0" borderId="16" xfId="6" applyNumberFormat="1" applyFont="1" applyFill="1" applyBorder="1" applyAlignment="1" applyProtection="1">
      <alignment horizontal="right"/>
      <protection locked="0"/>
    </xf>
    <xf numFmtId="38" fontId="12" fillId="3" borderId="18" xfId="6"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0" borderId="0" xfId="3" applyNumberFormat="1" applyFont="1" applyBorder="1" applyAlignment="1" applyProtection="1">
      <alignment horizontal="right"/>
      <protection locked="0"/>
    </xf>
    <xf numFmtId="38" fontId="12" fillId="3" borderId="17" xfId="0" applyNumberFormat="1" applyFont="1" applyFill="1" applyBorder="1" applyAlignment="1" applyProtection="1">
      <alignment horizontal="right" wrapText="1"/>
    </xf>
    <xf numFmtId="38" fontId="12" fillId="3" borderId="17"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8"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66" fontId="12" fillId="0" borderId="1" xfId="0" applyNumberFormat="1" applyFont="1" applyBorder="1" applyAlignment="1" applyProtection="1">
      <alignment horizontal="right"/>
      <protection locked="0"/>
    </xf>
    <xf numFmtId="49" fontId="11" fillId="0" borderId="12"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wrapText="1" indent="2"/>
    </xf>
    <xf numFmtId="0" fontId="6" fillId="3" borderId="20" xfId="0" applyFont="1" applyFill="1" applyBorder="1" applyAlignment="1" applyProtection="1">
      <alignment horizontal="left" vertical="center" wrapText="1" indent="2"/>
    </xf>
    <xf numFmtId="38" fontId="12" fillId="3" borderId="20" xfId="0" applyNumberFormat="1" applyFont="1" applyFill="1" applyBorder="1" applyAlignment="1" applyProtection="1">
      <alignment horizontal="right"/>
    </xf>
    <xf numFmtId="0" fontId="6" fillId="3" borderId="21" xfId="0" applyFont="1" applyFill="1" applyBorder="1" applyAlignment="1" applyProtection="1">
      <alignment horizontal="left" vertical="center" indent="2"/>
    </xf>
    <xf numFmtId="0" fontId="6" fillId="3" borderId="22" xfId="0" applyFont="1" applyFill="1" applyBorder="1" applyAlignment="1" applyProtection="1">
      <alignment horizontal="left" vertical="center" indent="2"/>
    </xf>
    <xf numFmtId="38" fontId="12" fillId="3" borderId="22" xfId="0" applyNumberFormat="1" applyFont="1" applyFill="1" applyBorder="1" applyAlignment="1" applyProtection="1">
      <alignment horizontal="right"/>
    </xf>
    <xf numFmtId="0" fontId="16" fillId="3" borderId="19" xfId="0" applyFont="1" applyFill="1" applyBorder="1" applyAlignment="1" applyProtection="1">
      <alignment horizontal="left" vertical="center" indent="2"/>
    </xf>
    <xf numFmtId="0" fontId="3" fillId="3" borderId="20" xfId="0" applyFont="1" applyFill="1" applyBorder="1" applyAlignment="1" applyProtection="1">
      <alignment vertical="center"/>
    </xf>
    <xf numFmtId="38" fontId="12" fillId="3" borderId="15" xfId="0" applyNumberFormat="1" applyFont="1" applyFill="1" applyBorder="1" applyAlignment="1" applyProtection="1">
      <alignment horizontal="right"/>
    </xf>
    <xf numFmtId="0" fontId="2" fillId="3" borderId="20" xfId="3" applyFont="1" applyFill="1" applyBorder="1" applyAlignment="1">
      <alignment horizontal="center" vertical="center"/>
    </xf>
    <xf numFmtId="0" fontId="2" fillId="0" borderId="12" xfId="4" applyFont="1" applyBorder="1" applyAlignment="1">
      <alignment vertical="center"/>
    </xf>
    <xf numFmtId="0" fontId="2" fillId="0" borderId="17" xfId="4" applyFont="1" applyBorder="1" applyAlignment="1">
      <alignment horizontal="center" vertical="center"/>
    </xf>
    <xf numFmtId="0" fontId="2" fillId="3" borderId="20" xfId="4" applyFont="1" applyFill="1" applyBorder="1" applyAlignment="1">
      <alignment horizontal="center" vertical="center"/>
    </xf>
    <xf numFmtId="0" fontId="6" fillId="3" borderId="23" xfId="4" applyFont="1" applyFill="1" applyBorder="1" applyAlignment="1">
      <alignment vertical="center"/>
    </xf>
    <xf numFmtId="0" fontId="8" fillId="0" borderId="12" xfId="5" applyFont="1" applyBorder="1" applyAlignment="1">
      <alignment vertical="center" wrapText="1"/>
    </xf>
    <xf numFmtId="0" fontId="22" fillId="0" borderId="14" xfId="3" applyFont="1" applyBorder="1" applyAlignment="1">
      <alignment horizontal="center" vertical="top" wrapText="1"/>
    </xf>
    <xf numFmtId="0" fontId="2" fillId="3" borderId="20" xfId="5" applyFont="1" applyFill="1" applyBorder="1" applyAlignment="1">
      <alignment horizontal="center" vertical="center" wrapText="1"/>
    </xf>
    <xf numFmtId="0" fontId="2" fillId="3" borderId="20" xfId="0" applyFont="1" applyFill="1" applyBorder="1" applyAlignment="1">
      <alignment horizontal="left" vertical="center"/>
    </xf>
    <xf numFmtId="0" fontId="8" fillId="0" borderId="12" xfId="5" applyFont="1" applyBorder="1" applyAlignment="1">
      <alignment horizontal="left" vertical="center" wrapText="1"/>
    </xf>
    <xf numFmtId="49" fontId="2" fillId="0" borderId="12" xfId="5" applyNumberFormat="1" applyFont="1" applyBorder="1" applyAlignment="1">
      <alignment horizontal="left" vertical="top" wrapText="1"/>
    </xf>
    <xf numFmtId="0" fontId="2" fillId="0" borderId="14" xfId="6" applyFont="1" applyBorder="1" applyAlignment="1">
      <alignment horizontal="center" vertical="center"/>
    </xf>
    <xf numFmtId="0" fontId="2" fillId="3" borderId="20" xfId="5" applyFont="1" applyFill="1" applyBorder="1" applyAlignment="1">
      <alignment horizontal="center" vertical="center"/>
    </xf>
    <xf numFmtId="0" fontId="2" fillId="3" borderId="20" xfId="0" applyFont="1" applyFill="1" applyBorder="1" applyAlignment="1">
      <alignment vertical="center"/>
    </xf>
    <xf numFmtId="0" fontId="21" fillId="3" borderId="20" xfId="0" applyFont="1" applyFill="1" applyBorder="1" applyAlignment="1">
      <alignment horizontal="center" vertical="center"/>
    </xf>
    <xf numFmtId="0" fontId="6" fillId="3" borderId="23" xfId="6" applyFont="1" applyFill="1" applyBorder="1" applyAlignment="1" applyProtection="1">
      <alignment vertical="center"/>
    </xf>
    <xf numFmtId="0" fontId="2" fillId="3" borderId="20" xfId="6" applyFont="1" applyFill="1" applyBorder="1" applyAlignment="1">
      <alignment horizontal="center" vertical="center"/>
    </xf>
    <xf numFmtId="0" fontId="2" fillId="0" borderId="24" xfId="0" applyFont="1" applyBorder="1" applyAlignment="1" applyProtection="1">
      <alignment horizontal="left" vertical="center"/>
    </xf>
    <xf numFmtId="0" fontId="2" fillId="0" borderId="12" xfId="0" applyFont="1" applyBorder="1" applyAlignment="1" applyProtection="1">
      <alignment vertical="top" wrapText="1"/>
    </xf>
    <xf numFmtId="0" fontId="16" fillId="3" borderId="19" xfId="0" applyFont="1" applyFill="1" applyBorder="1" applyAlignment="1" applyProtection="1">
      <alignment horizontal="left" vertical="center" indent="1"/>
    </xf>
    <xf numFmtId="0" fontId="2" fillId="3" borderId="23" xfId="0" applyFont="1" applyFill="1" applyBorder="1" applyAlignment="1" applyProtection="1">
      <alignment vertical="top" wrapText="1"/>
    </xf>
    <xf numFmtId="0" fontId="2" fillId="3" borderId="20" xfId="0" applyFont="1" applyFill="1" applyBorder="1" applyAlignment="1" applyProtection="1">
      <alignment vertical="top" wrapText="1"/>
    </xf>
    <xf numFmtId="0" fontId="2" fillId="0" borderId="14" xfId="0" applyFont="1" applyBorder="1" applyAlignment="1" applyProtection="1">
      <alignment vertical="top" wrapText="1"/>
    </xf>
    <xf numFmtId="0" fontId="16" fillId="3" borderId="19" xfId="0" applyFont="1" applyFill="1" applyBorder="1" applyAlignment="1" applyProtection="1">
      <alignment horizontal="left" vertical="center"/>
    </xf>
    <xf numFmtId="38" fontId="12" fillId="3" borderId="16" xfId="6" applyNumberFormat="1" applyFont="1" applyFill="1" applyBorder="1" applyAlignment="1" applyProtection="1">
      <alignment horizontal="right"/>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2" xfId="4" applyFont="1" applyFill="1" applyBorder="1" applyAlignment="1">
      <alignment horizontal="left" vertical="center" wrapText="1"/>
    </xf>
    <xf numFmtId="0" fontId="2" fillId="4" borderId="14"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2" xfId="5" applyFont="1" applyFill="1" applyBorder="1" applyAlignment="1">
      <alignment horizontal="left" vertical="center" wrapText="1"/>
    </xf>
    <xf numFmtId="0" fontId="2" fillId="4" borderId="17"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4"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4"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5" xfId="0" applyFont="1" applyFill="1" applyBorder="1" applyAlignment="1" applyProtection="1">
      <alignment horizontal="left" indent="1"/>
    </xf>
    <xf numFmtId="0" fontId="6" fillId="4" borderId="26" xfId="0" applyFont="1" applyFill="1" applyBorder="1" applyAlignment="1" applyProtection="1">
      <alignment horizontal="left" indent="1"/>
    </xf>
    <xf numFmtId="0" fontId="2" fillId="4" borderId="27"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8" xfId="0" applyFont="1" applyBorder="1" applyAlignment="1">
      <alignment horizontal="center" vertical="top"/>
    </xf>
    <xf numFmtId="38" fontId="5" fillId="0" borderId="29" xfId="0" applyNumberFormat="1" applyFont="1" applyBorder="1" applyAlignment="1">
      <alignment horizontal="center" vertical="top"/>
    </xf>
    <xf numFmtId="38" fontId="5" fillId="0" borderId="28" xfId="0" applyNumberFormat="1" applyFont="1" applyBorder="1" applyAlignment="1">
      <alignment horizontal="center" vertical="top"/>
    </xf>
    <xf numFmtId="38" fontId="5" fillId="0" borderId="30" xfId="0" applyNumberFormat="1" applyFont="1" applyBorder="1" applyAlignment="1">
      <alignment horizontal="center" vertical="top"/>
    </xf>
    <xf numFmtId="0" fontId="13" fillId="0" borderId="30" xfId="0" applyFont="1" applyBorder="1" applyAlignment="1">
      <alignment horizontal="left" vertical="center" wrapText="1"/>
    </xf>
    <xf numFmtId="38" fontId="13" fillId="0" borderId="31" xfId="0" applyNumberFormat="1" applyFont="1" applyBorder="1" applyAlignment="1" applyProtection="1">
      <alignment horizontal="center"/>
      <protection locked="0"/>
    </xf>
    <xf numFmtId="38" fontId="13" fillId="0" borderId="32"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32" fillId="0" borderId="0" xfId="0" applyFont="1" applyAlignment="1">
      <alignment horizontal="left" indent="1"/>
    </xf>
    <xf numFmtId="0" fontId="13" fillId="0" borderId="32" xfId="0" applyFont="1" applyBorder="1" applyAlignment="1">
      <alignment horizontal="left" vertical="center" wrapText="1" indent="1"/>
    </xf>
    <xf numFmtId="0" fontId="13" fillId="0" borderId="29"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38" fontId="12" fillId="0" borderId="2" xfId="3" applyNumberFormat="1" applyFont="1" applyFill="1" applyBorder="1" applyAlignment="1" applyProtection="1">
      <alignment horizontal="right"/>
      <protection locked="0"/>
    </xf>
    <xf numFmtId="38" fontId="12" fillId="0" borderId="1" xfId="3" applyNumberFormat="1" applyFont="1" applyFill="1" applyBorder="1" applyAlignment="1" applyProtection="1">
      <alignment horizontal="right"/>
      <protection locked="0"/>
    </xf>
    <xf numFmtId="0" fontId="16" fillId="3" borderId="9" xfId="4" applyFont="1" applyFill="1" applyBorder="1" applyAlignment="1">
      <alignment horizontal="center" vertical="center" wrapText="1"/>
    </xf>
    <xf numFmtId="0" fontId="6" fillId="3" borderId="23" xfId="5" applyFont="1" applyFill="1" applyBorder="1" applyAlignment="1">
      <alignment horizontal="left" vertical="center" wrapText="1" indent="2"/>
    </xf>
    <xf numFmtId="0" fontId="6" fillId="3" borderId="23" xfId="5" applyFont="1" applyFill="1" applyBorder="1" applyAlignment="1">
      <alignment horizontal="left" vertical="center" indent="2"/>
    </xf>
    <xf numFmtId="0" fontId="6" fillId="3" borderId="23"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3" xfId="4" applyFont="1" applyFill="1" applyBorder="1" applyAlignment="1">
      <alignment horizontal="left" vertical="center" wrapText="1" indent="2"/>
    </xf>
    <xf numFmtId="38" fontId="12" fillId="0" borderId="2" xfId="4" applyNumberFormat="1" applyFont="1" applyFill="1" applyBorder="1" applyAlignment="1" applyProtection="1">
      <alignment horizontal="right"/>
      <protection locked="0"/>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7"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7" xfId="4" applyNumberFormat="1" applyFont="1" applyFill="1" applyBorder="1" applyAlignment="1" applyProtection="1">
      <alignment horizontal="right"/>
    </xf>
    <xf numFmtId="0" fontId="2" fillId="0" borderId="33" xfId="3" applyFont="1" applyBorder="1" applyAlignment="1">
      <alignment horizontal="center" vertical="center"/>
    </xf>
    <xf numFmtId="0" fontId="6" fillId="3" borderId="23"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2" xfId="6" applyFont="1" applyBorder="1" applyAlignment="1" applyProtection="1">
      <alignment vertical="center"/>
      <protection locked="0"/>
    </xf>
    <xf numFmtId="38" fontId="12" fillId="2" borderId="17" xfId="4" applyNumberFormat="1" applyFont="1" applyFill="1" applyBorder="1" applyAlignment="1" applyProtection="1">
      <alignment horizontal="right"/>
      <protection locked="0"/>
    </xf>
    <xf numFmtId="38" fontId="12" fillId="6" borderId="15"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7" xfId="0" applyNumberFormat="1" applyFont="1" applyFill="1" applyBorder="1" applyAlignment="1" applyProtection="1">
      <alignment horizontal="right" wrapText="1"/>
    </xf>
    <xf numFmtId="38" fontId="12" fillId="3" borderId="16" xfId="0" applyNumberFormat="1" applyFont="1" applyFill="1" applyBorder="1" applyAlignment="1" applyProtection="1">
      <alignment vertical="center" wrapText="1"/>
    </xf>
    <xf numFmtId="38" fontId="12" fillId="7" borderId="16"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4"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5" xfId="2" applyFont="1" applyBorder="1" applyAlignment="1" applyProtection="1">
      <alignment horizontal="center"/>
      <protection locked="0"/>
    </xf>
    <xf numFmtId="0" fontId="9" fillId="0" borderId="36" xfId="2" applyFont="1" applyBorder="1" applyAlignment="1" applyProtection="1">
      <alignment horizontal="center"/>
      <protection locked="0"/>
    </xf>
    <xf numFmtId="0" fontId="2" fillId="0" borderId="0" xfId="2" applyFont="1" applyProtection="1">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1" fillId="0" borderId="0" xfId="2" applyFont="1" applyAlignment="1">
      <alignment horizontal="left" vertical="center"/>
    </xf>
    <xf numFmtId="0" fontId="12" fillId="0" borderId="0" xfId="2" applyFont="1" applyAlignment="1">
      <alignment horizontal="right" vertical="top"/>
    </xf>
    <xf numFmtId="165" fontId="11" fillId="0" borderId="0" xfId="2" applyNumberFormat="1" applyFont="1" applyAlignment="1">
      <alignment horizontal="left" vertical="center"/>
    </xf>
    <xf numFmtId="0" fontId="2" fillId="0" borderId="37" xfId="2" applyFont="1" applyBorder="1" applyAlignment="1">
      <alignment horizontal="left" vertical="center"/>
    </xf>
    <xf numFmtId="0" fontId="2" fillId="0" borderId="0" xfId="2" applyFont="1" applyBorder="1" applyAlignment="1">
      <alignment horizontal="left" vertical="center"/>
    </xf>
    <xf numFmtId="0" fontId="2" fillId="0" borderId="37" xfId="2" applyFont="1" applyBorder="1"/>
    <xf numFmtId="0" fontId="2" fillId="0" borderId="37" xfId="2" applyFont="1" applyBorder="1" applyAlignment="1">
      <alignment horizontal="left" textRotation="180"/>
    </xf>
    <xf numFmtId="0" fontId="6" fillId="0" borderId="38"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38" xfId="2" applyNumberFormat="1" applyFont="1" applyBorder="1" applyAlignment="1">
      <alignment horizontal="left"/>
    </xf>
    <xf numFmtId="0" fontId="2" fillId="0" borderId="38" xfId="2" applyFont="1" applyBorder="1" applyAlignment="1">
      <alignment horizontal="left" textRotation="180"/>
    </xf>
    <xf numFmtId="0" fontId="2" fillId="0" borderId="38" xfId="2" applyFont="1" applyBorder="1"/>
    <xf numFmtId="0" fontId="9" fillId="0" borderId="39" xfId="2" applyFont="1" applyBorder="1" applyAlignment="1">
      <alignment horizontal="center"/>
    </xf>
    <xf numFmtId="0" fontId="9" fillId="0" borderId="40" xfId="2" applyFont="1" applyBorder="1" applyAlignment="1">
      <alignment horizontal="center"/>
    </xf>
    <xf numFmtId="0" fontId="9" fillId="0" borderId="2" xfId="2" applyFont="1" applyBorder="1" applyAlignment="1">
      <alignment horizontal="center"/>
    </xf>
    <xf numFmtId="0" fontId="9" fillId="0" borderId="41" xfId="2" applyFont="1" applyBorder="1" applyAlignment="1">
      <alignment horizontal="center"/>
    </xf>
    <xf numFmtId="0" fontId="2" fillId="0" borderId="0" xfId="2" applyFont="1" applyBorder="1" applyProtection="1">
      <protection locked="0"/>
    </xf>
    <xf numFmtId="0" fontId="2" fillId="0" borderId="2" xfId="2" applyFont="1" applyBorder="1" applyProtection="1">
      <protection locked="0"/>
    </xf>
    <xf numFmtId="0" fontId="2" fillId="0" borderId="0" xfId="2" applyFont="1" applyBorder="1" applyAlignment="1" applyProtection="1">
      <alignment horizontal="left" indent="1"/>
      <protection locked="0"/>
    </xf>
    <xf numFmtId="49" fontId="2" fillId="0" borderId="0" xfId="2" applyNumberFormat="1" applyFont="1" applyBorder="1" applyAlignment="1" applyProtection="1">
      <alignment horizontal="left" indent="1"/>
      <protection locked="0"/>
    </xf>
    <xf numFmtId="0" fontId="2" fillId="0" borderId="43" xfId="2" applyFont="1" applyBorder="1" applyAlignment="1" applyProtection="1">
      <alignment horizontal="left" vertical="center" indent="1"/>
      <protection locked="0"/>
    </xf>
    <xf numFmtId="0" fontId="2" fillId="0" borderId="44" xfId="2" applyFont="1" applyBorder="1" applyAlignment="1" applyProtection="1">
      <alignment horizontal="left" indent="1"/>
      <protection locked="0"/>
    </xf>
    <xf numFmtId="0" fontId="2" fillId="0" borderId="18" xfId="2" applyFont="1" applyBorder="1" applyProtection="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42" xfId="2" applyFont="1" applyBorder="1" applyAlignment="1"/>
    <xf numFmtId="0" fontId="2" fillId="0" borderId="2" xfId="2" applyFont="1" applyBorder="1" applyAlignment="1"/>
    <xf numFmtId="0" fontId="2" fillId="0" borderId="5" xfId="2" applyFont="1" applyBorder="1" applyAlignment="1"/>
    <xf numFmtId="49" fontId="2" fillId="0" borderId="43" xfId="2" applyNumberFormat="1" applyFont="1" applyBorder="1" applyAlignment="1" applyProtection="1">
      <alignment horizontal="left"/>
      <protection locked="0"/>
    </xf>
    <xf numFmtId="49" fontId="2" fillId="0" borderId="18" xfId="2" applyNumberFormat="1" applyFont="1" applyBorder="1" applyAlignment="1" applyProtection="1">
      <alignment horizontal="left"/>
      <protection locked="0"/>
    </xf>
    <xf numFmtId="0" fontId="2" fillId="0" borderId="18" xfId="2" applyFont="1" applyBorder="1" applyAlignment="1"/>
    <xf numFmtId="49" fontId="2" fillId="0" borderId="45" xfId="2" applyNumberFormat="1" applyFont="1" applyBorder="1" applyAlignment="1" applyProtection="1">
      <alignment horizontal="left"/>
      <protection locked="0"/>
    </xf>
    <xf numFmtId="0" fontId="2" fillId="0" borderId="45" xfId="2" applyFont="1" applyBorder="1" applyAlignment="1"/>
    <xf numFmtId="0" fontId="2" fillId="0" borderId="0" xfId="2" applyFont="1" applyAlignment="1"/>
    <xf numFmtId="4" fontId="9" fillId="0" borderId="49" xfId="2" applyNumberFormat="1" applyFont="1" applyBorder="1" applyAlignment="1" applyProtection="1">
      <alignment horizontal="center" vertical="center"/>
      <protection locked="0"/>
    </xf>
    <xf numFmtId="0" fontId="9" fillId="0" borderId="50" xfId="2" applyFont="1" applyBorder="1" applyAlignment="1" applyProtection="1">
      <alignment horizontal="center" vertical="center"/>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38" fontId="12" fillId="8" borderId="1" xfId="5" applyNumberFormat="1" applyFont="1" applyFill="1" applyBorder="1" applyAlignment="1" applyProtection="1">
      <alignment horizontal="right"/>
      <protection locked="0"/>
    </xf>
    <xf numFmtId="0" fontId="9" fillId="0" borderId="42" xfId="2" applyFont="1" applyBorder="1" applyAlignment="1">
      <alignment horizontal="center"/>
    </xf>
    <xf numFmtId="0" fontId="9" fillId="0" borderId="0" xfId="2" applyFont="1" applyBorder="1" applyAlignment="1">
      <alignment horizontal="center"/>
    </xf>
    <xf numFmtId="49" fontId="2" fillId="0" borderId="52" xfId="2" applyNumberFormat="1" applyFont="1" applyBorder="1" applyAlignment="1" applyProtection="1">
      <alignment horizontal="left" vertical="center" indent="1"/>
      <protection locked="0"/>
    </xf>
    <xf numFmtId="0" fontId="9" fillId="0" borderId="55" xfId="2" applyFont="1" applyBorder="1" applyAlignment="1">
      <alignment horizontal="center"/>
    </xf>
    <xf numFmtId="0" fontId="2" fillId="0" borderId="55" xfId="2" applyFont="1" applyBorder="1" applyProtection="1">
      <protection locked="0"/>
    </xf>
    <xf numFmtId="0" fontId="9" fillId="0" borderId="3" xfId="2" applyFont="1" applyBorder="1" applyAlignment="1">
      <alignment horizontal="center"/>
    </xf>
    <xf numFmtId="0" fontId="2" fillId="0" borderId="3" xfId="2" applyFont="1" applyBorder="1" applyProtection="1">
      <protection locked="0"/>
    </xf>
    <xf numFmtId="0" fontId="9" fillId="0" borderId="53" xfId="2" applyFont="1" applyBorder="1" applyAlignment="1">
      <alignment horizontal="center"/>
    </xf>
    <xf numFmtId="0" fontId="2" fillId="0" borderId="53" xfId="2" applyFont="1" applyBorder="1" applyProtection="1">
      <protection locked="0"/>
    </xf>
    <xf numFmtId="0" fontId="2" fillId="0" borderId="53" xfId="2" applyFont="1" applyBorder="1" applyAlignment="1" applyProtection="1">
      <alignment horizontal="left" indent="1"/>
      <protection locked="0"/>
    </xf>
    <xf numFmtId="0" fontId="9" fillId="0" borderId="53" xfId="2" applyFont="1" applyBorder="1" applyAlignment="1" applyProtection="1">
      <alignment horizontal="left"/>
      <protection locked="0"/>
    </xf>
    <xf numFmtId="0" fontId="37" fillId="0" borderId="51" xfId="0" applyFont="1" applyFill="1" applyBorder="1" applyAlignment="1">
      <alignment horizontal="left" vertical="top"/>
    </xf>
    <xf numFmtId="0" fontId="37" fillId="0" borderId="53" xfId="0" applyFont="1" applyFill="1" applyBorder="1" applyAlignment="1">
      <alignment horizontal="left" vertical="top"/>
    </xf>
    <xf numFmtId="0" fontId="37" fillId="0" borderId="54" xfId="0" applyFont="1" applyFill="1" applyBorder="1" applyAlignment="1">
      <alignment horizontal="left" vertical="top"/>
    </xf>
    <xf numFmtId="0" fontId="37" fillId="0" borderId="0" xfId="0" applyFont="1" applyFill="1" applyBorder="1" applyAlignment="1">
      <alignment horizontal="left" vertical="top"/>
    </xf>
    <xf numFmtId="0" fontId="2" fillId="0" borderId="0" xfId="0" applyFont="1"/>
    <xf numFmtId="168" fontId="2" fillId="0" borderId="0" xfId="0" applyNumberFormat="1" applyFont="1"/>
    <xf numFmtId="0" fontId="6" fillId="0" borderId="4" xfId="0" applyFont="1" applyBorder="1" applyAlignment="1" applyProtection="1">
      <alignment horizontal="left" vertical="center" wrapText="1"/>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7" fontId="34" fillId="0" borderId="0" xfId="0" applyNumberFormat="1" applyFont="1" applyAlignment="1" applyProtection="1">
      <alignment horizontal="center" vertical="center"/>
      <protection locked="0"/>
    </xf>
    <xf numFmtId="167" fontId="0" fillId="0" borderId="0" xfId="0" applyNumberFormat="1" applyAlignment="1">
      <alignment horizontal="center" vertical="center"/>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3" fillId="0" borderId="46" xfId="0" applyFont="1" applyBorder="1" applyAlignment="1">
      <alignment horizontal="left" vertical="center" wrapText="1"/>
    </xf>
    <xf numFmtId="0" fontId="0" fillId="0" borderId="47" xfId="0" applyBorder="1" applyAlignment="1">
      <alignment horizontal="left" vertical="center" wrapText="1"/>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0" fillId="0" borderId="9" xfId="0" applyBorder="1" applyAlignment="1" applyProtection="1">
      <alignment horizontal="left" vertical="center" wrapText="1"/>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11" fillId="0" borderId="12" xfId="2" applyFont="1" applyBorder="1" applyAlignment="1" applyProtection="1">
      <alignment horizontal="center" wrapText="1"/>
      <protection locked="0"/>
    </xf>
    <xf numFmtId="0" fontId="11" fillId="0" borderId="0" xfId="0" applyFont="1" applyAlignment="1" applyProtection="1">
      <alignment horizontal="center" vertical="center"/>
      <protection locked="0"/>
    </xf>
    <xf numFmtId="0" fontId="2" fillId="3" borderId="23" xfId="6" applyFont="1" applyFill="1" applyBorder="1" applyAlignment="1">
      <alignment vertical="center" wrapText="1"/>
    </xf>
    <xf numFmtId="0" fontId="2" fillId="3" borderId="20"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21" xfId="0" applyFont="1" applyFill="1" applyBorder="1" applyAlignment="1" applyProtection="1">
      <alignment horizontal="left" vertical="center" wrapText="1" indent="1"/>
    </xf>
    <xf numFmtId="0" fontId="0" fillId="3" borderId="48" xfId="0" applyFill="1" applyBorder="1" applyAlignment="1">
      <alignment horizontal="left" wrapText="1" indent="1"/>
    </xf>
    <xf numFmtId="0" fontId="0" fillId="3" borderId="22" xfId="0" applyFill="1" applyBorder="1" applyAlignment="1">
      <alignment horizontal="left" wrapText="1" indent="1"/>
    </xf>
    <xf numFmtId="0" fontId="11" fillId="0" borderId="12" xfId="0" applyFont="1" applyBorder="1" applyAlignment="1" applyProtection="1">
      <alignment horizontal="center" wrapText="1"/>
      <protection locked="0"/>
    </xf>
    <xf numFmtId="49" fontId="11" fillId="0" borderId="12"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2"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38" xfId="2" applyFont="1" applyBorder="1" applyAlignment="1">
      <alignment horizontal="left" vertical="center"/>
    </xf>
    <xf numFmtId="0" fontId="9" fillId="0" borderId="38"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cellXfs>
  <cellStyles count="7">
    <cellStyle name="Hyperlink" xfId="1" builtinId="8"/>
    <cellStyle name="Normal" xfId="0" builtinId="0"/>
    <cellStyle name="Normal 2" xfId="2" xr:uid="{00000000-0005-0000-0000-000002000000}"/>
    <cellStyle name="Normal_AFRPG3" xfId="3" xr:uid="{00000000-0005-0000-0000-000003000000}"/>
    <cellStyle name="Normal_AFRPG5" xfId="4" xr:uid="{00000000-0005-0000-0000-000004000000}"/>
    <cellStyle name="Normal_AFRPG7" xfId="5" xr:uid="{00000000-0005-0000-0000-000005000000}"/>
    <cellStyle name="Normal_AFRPG8"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60960</xdr:rowOff>
        </xdr:from>
        <xdr:to>
          <xdr:col>1</xdr:col>
          <xdr:colOff>213360</xdr:colOff>
          <xdr:row>16</xdr:row>
          <xdr:rowOff>182880</xdr:rowOff>
        </xdr:to>
        <xdr:sp macro="" textlink="">
          <xdr:nvSpPr>
            <xdr:cNvPr id="13314" name="CheckBox1"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a:extLst>
            <a:ext uri="{FF2B5EF4-FFF2-40B4-BE49-F238E27FC236}">
              <a16:creationId xmlns:a16="http://schemas.microsoft.com/office/drawing/2014/main" id="{00000000-0008-0000-0100-0000190C0000}"/>
            </a:ext>
          </a:extLst>
        </xdr:cNvPr>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a:extLst>
            <a:ext uri="{FF2B5EF4-FFF2-40B4-BE49-F238E27FC236}">
              <a16:creationId xmlns:a16="http://schemas.microsoft.com/office/drawing/2014/main" id="{00000000-0008-0000-0200-000007440000}"/>
            </a:ext>
          </a:extLst>
        </xdr:cNvPr>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2598420</xdr:colOff>
          <xdr:row>6</xdr:row>
          <xdr:rowOff>144780</xdr:rowOff>
        </xdr:from>
        <xdr:to>
          <xdr:col>0</xdr:col>
          <xdr:colOff>3512820</xdr:colOff>
          <xdr:row>7</xdr:row>
          <xdr:rowOff>0</xdr:rowOff>
        </xdr:to>
        <xdr:sp macro="" textlink="">
          <xdr:nvSpPr>
            <xdr:cNvPr id="16390" name="Object 6" hidden="1">
              <a:extLst>
                <a:ext uri="{63B3BB69-23CF-44E3-9099-C40C66FF867C}">
                  <a14:compatExt spid="_x0000_s16390"/>
                </a:ext>
                <a:ext uri="{FF2B5EF4-FFF2-40B4-BE49-F238E27FC236}">
                  <a16:creationId xmlns:a16="http://schemas.microsoft.com/office/drawing/2014/main" id="{00000000-0008-0000-0800-0000064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53"/>
  <sheetViews>
    <sheetView showGridLines="0" tabSelected="1" zoomScaleNormal="100" workbookViewId="0">
      <selection activeCell="C45" sqref="C45"/>
    </sheetView>
  </sheetViews>
  <sheetFormatPr defaultColWidth="9.109375" defaultRowHeight="10.199999999999999" x14ac:dyDescent="0.25"/>
  <cols>
    <col min="1" max="1" width="1.88671875" style="5" customWidth="1"/>
    <col min="2" max="2" width="32" style="5" customWidth="1"/>
    <col min="3" max="3" width="16.5546875" style="5" customWidth="1"/>
    <col min="4" max="4" width="19.6640625" style="5" customWidth="1"/>
    <col min="5" max="5" width="2.88671875" style="5" customWidth="1"/>
    <col min="6" max="6" width="18.88671875" style="5" customWidth="1"/>
    <col min="7" max="7" width="28.5546875" style="5" customWidth="1"/>
    <col min="8" max="8" width="19.6640625" style="5" customWidth="1"/>
    <col min="9" max="9" width="2.109375" style="5" customWidth="1"/>
    <col min="10" max="10" width="5.44140625" style="5" customWidth="1"/>
    <col min="11" max="11" width="9.109375" style="5"/>
    <col min="12" max="12" width="6.6640625" style="5" customWidth="1"/>
    <col min="13" max="16384" width="9.109375" style="5"/>
  </cols>
  <sheetData>
    <row r="1" spans="1:12" ht="13.2" x14ac:dyDescent="0.25">
      <c r="A1" s="228" t="s">
        <v>124</v>
      </c>
      <c r="B1" s="229"/>
      <c r="C1" s="229"/>
      <c r="G1" s="228" t="s">
        <v>184</v>
      </c>
      <c r="H1" s="229"/>
    </row>
    <row r="2" spans="1:12" ht="13.2" x14ac:dyDescent="0.25">
      <c r="A2" s="228" t="s">
        <v>110</v>
      </c>
      <c r="B2" s="230"/>
      <c r="C2" s="231"/>
      <c r="D2" s="390" t="s">
        <v>186</v>
      </c>
      <c r="E2" s="390"/>
      <c r="F2" s="390"/>
      <c r="G2" s="233" t="s">
        <v>185</v>
      </c>
      <c r="H2" s="234"/>
      <c r="I2" s="17"/>
      <c r="J2" s="17"/>
      <c r="K2" s="17"/>
      <c r="L2" s="17"/>
    </row>
    <row r="3" spans="1:12" ht="17.25" customHeight="1" x14ac:dyDescent="0.25">
      <c r="A3" s="232" t="s">
        <v>109</v>
      </c>
      <c r="B3" s="232"/>
      <c r="C3" s="277"/>
      <c r="D3" s="391" t="s">
        <v>187</v>
      </c>
      <c r="E3" s="391"/>
      <c r="F3" s="391"/>
      <c r="G3" s="7"/>
      <c r="H3" s="151"/>
      <c r="I3" s="17"/>
      <c r="J3" s="17"/>
      <c r="K3" s="17"/>
      <c r="L3" s="17"/>
    </row>
    <row r="4" spans="1:12" ht="10.5" customHeight="1" x14ac:dyDescent="0.25">
      <c r="D4" s="391" t="s">
        <v>188</v>
      </c>
      <c r="E4" s="391"/>
      <c r="F4" s="391"/>
      <c r="K4" s="227"/>
      <c r="L4" s="227"/>
    </row>
    <row r="5" spans="1:12" ht="13.8" x14ac:dyDescent="0.25">
      <c r="A5" s="376" t="s">
        <v>174</v>
      </c>
      <c r="B5" s="377"/>
      <c r="C5" s="377"/>
      <c r="D5" s="377"/>
      <c r="E5" s="377"/>
      <c r="F5" s="377"/>
      <c r="G5" s="377"/>
      <c r="H5" s="377"/>
      <c r="I5" s="377"/>
      <c r="J5" s="377"/>
      <c r="K5" s="227"/>
      <c r="L5" s="227"/>
    </row>
    <row r="6" spans="1:12" ht="13.8" x14ac:dyDescent="0.25">
      <c r="A6" s="280"/>
      <c r="B6" s="281"/>
      <c r="D6" s="380">
        <v>43281</v>
      </c>
      <c r="E6" s="381"/>
      <c r="F6" s="381"/>
      <c r="G6" s="282"/>
      <c r="H6" s="281"/>
      <c r="I6" s="281"/>
      <c r="J6" s="281"/>
      <c r="K6" s="227"/>
      <c r="L6" s="227"/>
    </row>
    <row r="7" spans="1:12" ht="13.5" customHeight="1" x14ac:dyDescent="0.25">
      <c r="A7" s="378" t="s">
        <v>112</v>
      </c>
      <c r="B7" s="379"/>
      <c r="C7" s="379"/>
      <c r="D7" s="379"/>
      <c r="E7" s="379"/>
      <c r="F7" s="379"/>
      <c r="G7" s="379"/>
      <c r="H7" s="379"/>
      <c r="I7" s="379"/>
      <c r="J7" s="379"/>
      <c r="K7" s="17"/>
      <c r="L7" s="17"/>
    </row>
    <row r="8" spans="1:12" ht="6.75" customHeight="1" x14ac:dyDescent="0.25">
      <c r="B8" s="17"/>
      <c r="C8" s="17"/>
      <c r="D8" s="17"/>
      <c r="E8" s="17"/>
      <c r="F8" s="17"/>
      <c r="G8" s="17"/>
      <c r="H8" s="17"/>
      <c r="I8" s="17"/>
      <c r="J8" s="17"/>
      <c r="K8" s="17"/>
      <c r="L8" s="17"/>
    </row>
    <row r="9" spans="1:12" ht="12" x14ac:dyDescent="0.25">
      <c r="B9" s="70" t="s">
        <v>164</v>
      </c>
      <c r="C9" s="395" t="s">
        <v>206</v>
      </c>
      <c r="D9" s="395"/>
      <c r="E9" s="395"/>
      <c r="F9" s="395"/>
      <c r="G9" s="3"/>
      <c r="H9" s="350" t="s">
        <v>183</v>
      </c>
      <c r="I9" s="17"/>
      <c r="J9" s="17"/>
      <c r="K9" s="17"/>
      <c r="L9" s="17"/>
    </row>
    <row r="10" spans="1:12" ht="13.2" x14ac:dyDescent="0.25">
      <c r="B10" s="70" t="s">
        <v>88</v>
      </c>
      <c r="C10" s="393" t="s">
        <v>207</v>
      </c>
      <c r="D10" s="393"/>
      <c r="E10" s="393"/>
      <c r="F10" s="394"/>
      <c r="G10" s="71"/>
      <c r="H10" s="293" t="s">
        <v>180</v>
      </c>
      <c r="I10" s="298" t="s">
        <v>205</v>
      </c>
      <c r="J10" s="294"/>
      <c r="K10" s="297"/>
      <c r="L10" s="17"/>
    </row>
    <row r="11" spans="1:12" ht="13.2" x14ac:dyDescent="0.25">
      <c r="B11" s="70" t="s">
        <v>89</v>
      </c>
      <c r="C11" s="382" t="s">
        <v>208</v>
      </c>
      <c r="D11" s="383"/>
      <c r="E11" s="383"/>
      <c r="F11" s="383"/>
      <c r="G11" s="289"/>
      <c r="H11" s="293" t="s">
        <v>181</v>
      </c>
      <c r="I11" s="298"/>
      <c r="J11" s="17"/>
      <c r="K11" s="17"/>
      <c r="L11" s="17"/>
    </row>
    <row r="12" spans="1:12" ht="13.2" x14ac:dyDescent="0.25">
      <c r="B12" s="70" t="s">
        <v>90</v>
      </c>
      <c r="C12" s="382" t="s">
        <v>209</v>
      </c>
      <c r="D12" s="382"/>
      <c r="E12" s="382"/>
      <c r="F12" s="383"/>
      <c r="G12" s="288"/>
      <c r="H12" s="293" t="s">
        <v>182</v>
      </c>
      <c r="I12" s="298"/>
    </row>
    <row r="13" spans="1:12" ht="13.2" x14ac:dyDescent="0.25">
      <c r="A13" s="1"/>
      <c r="B13" s="70" t="s">
        <v>189</v>
      </c>
      <c r="C13" s="382" t="s">
        <v>210</v>
      </c>
      <c r="D13" s="382"/>
      <c r="E13" s="382"/>
      <c r="F13" s="383"/>
      <c r="G13" s="1"/>
    </row>
    <row r="14" spans="1:12" ht="4.5" customHeight="1" x14ac:dyDescent="0.25">
      <c r="A14" s="1"/>
      <c r="B14" s="6"/>
    </row>
    <row r="15" spans="1:12" ht="12" x14ac:dyDescent="0.25">
      <c r="A15" s="1"/>
      <c r="B15" s="59" t="s">
        <v>99</v>
      </c>
      <c r="C15" s="51"/>
      <c r="H15" s="4"/>
      <c r="I15" s="4"/>
    </row>
    <row r="16" spans="1:12" ht="36.450000000000003" customHeight="1" x14ac:dyDescent="0.25">
      <c r="A16" s="1"/>
      <c r="B16" s="388" t="s">
        <v>96</v>
      </c>
      <c r="C16" s="389"/>
      <c r="D16" s="389"/>
      <c r="E16" s="73"/>
      <c r="F16" s="74"/>
      <c r="G16" s="74"/>
      <c r="H16" s="74"/>
      <c r="I16" s="63"/>
      <c r="J16" s="63"/>
      <c r="K16" s="58"/>
    </row>
    <row r="17" spans="1:12" ht="17.100000000000001" customHeight="1" x14ac:dyDescent="0.25">
      <c r="A17" s="1"/>
      <c r="B17" s="75" t="s">
        <v>97</v>
      </c>
      <c r="C17" s="76"/>
      <c r="D17" s="77"/>
      <c r="E17" s="7"/>
      <c r="F17" s="7"/>
      <c r="G17" s="7"/>
      <c r="H17" s="8"/>
      <c r="I17" s="8"/>
    </row>
    <row r="18" spans="1:12" ht="3.75" customHeight="1" x14ac:dyDescent="0.25">
      <c r="A18" s="1"/>
      <c r="B18" s="76"/>
      <c r="C18" s="76"/>
      <c r="D18" s="78"/>
      <c r="E18" s="7"/>
      <c r="F18" s="7"/>
      <c r="G18" s="7"/>
      <c r="H18" s="8"/>
      <c r="I18" s="8"/>
    </row>
    <row r="19" spans="1:12" ht="13.2" x14ac:dyDescent="0.2">
      <c r="B19" s="217" t="s">
        <v>80</v>
      </c>
      <c r="C19" s="218"/>
      <c r="D19" s="219" t="s">
        <v>87</v>
      </c>
      <c r="E19" s="9"/>
      <c r="F19" s="386" t="s">
        <v>53</v>
      </c>
      <c r="G19" s="387"/>
      <c r="H19" s="138">
        <v>5</v>
      </c>
      <c r="I19" s="15"/>
    </row>
    <row r="20" spans="1:12" ht="11.4" x14ac:dyDescent="0.2">
      <c r="B20" s="56" t="s">
        <v>135</v>
      </c>
      <c r="C20" s="57"/>
      <c r="D20" s="138">
        <v>0</v>
      </c>
      <c r="E20" s="10"/>
      <c r="F20" s="68" t="s">
        <v>54</v>
      </c>
      <c r="G20" s="69"/>
      <c r="H20" s="138">
        <v>10</v>
      </c>
      <c r="I20" s="19"/>
    </row>
    <row r="21" spans="1:12" ht="13.2" x14ac:dyDescent="0.2">
      <c r="B21" s="56" t="s">
        <v>71</v>
      </c>
      <c r="C21" s="52"/>
      <c r="D21" s="139">
        <v>3046678</v>
      </c>
      <c r="E21" s="8"/>
      <c r="F21" s="386" t="s">
        <v>167</v>
      </c>
      <c r="G21" s="387"/>
      <c r="H21" s="140">
        <v>5755</v>
      </c>
      <c r="I21" s="20"/>
    </row>
    <row r="22" spans="1:12" ht="13.5" customHeight="1" x14ac:dyDescent="0.2">
      <c r="B22" s="384" t="s">
        <v>136</v>
      </c>
      <c r="C22" s="385"/>
      <c r="D22" s="138">
        <v>97199409</v>
      </c>
      <c r="E22" s="16"/>
      <c r="F22" s="223" t="s">
        <v>52</v>
      </c>
      <c r="G22" s="224"/>
      <c r="H22" s="225"/>
      <c r="I22" s="20"/>
    </row>
    <row r="23" spans="1:12" ht="13.2" x14ac:dyDescent="0.2">
      <c r="B23" s="384" t="s">
        <v>137</v>
      </c>
      <c r="C23" s="385"/>
      <c r="D23" s="138">
        <v>5152764</v>
      </c>
      <c r="F23" s="11" t="s">
        <v>55</v>
      </c>
      <c r="G23" s="62"/>
      <c r="H23" s="138">
        <v>505</v>
      </c>
      <c r="I23" s="1"/>
      <c r="L23" s="21"/>
    </row>
    <row r="24" spans="1:12" ht="11.4" x14ac:dyDescent="0.2">
      <c r="B24" s="56" t="s">
        <v>138</v>
      </c>
      <c r="C24" s="57"/>
      <c r="D24" s="138">
        <v>6786430</v>
      </c>
      <c r="E24" s="1"/>
      <c r="F24" s="12" t="s">
        <v>56</v>
      </c>
      <c r="G24" s="66"/>
      <c r="H24" s="138">
        <v>6</v>
      </c>
      <c r="I24" s="1"/>
      <c r="L24" s="21"/>
    </row>
    <row r="25" spans="1:12" ht="11.4" x14ac:dyDescent="0.2">
      <c r="B25" s="56" t="s">
        <v>79</v>
      </c>
      <c r="C25" s="57"/>
      <c r="D25" s="138">
        <v>4097915</v>
      </c>
      <c r="E25" s="1"/>
      <c r="F25" s="223" t="s">
        <v>51</v>
      </c>
      <c r="G25" s="224"/>
      <c r="H25" s="225"/>
      <c r="I25" s="1"/>
      <c r="L25" s="21"/>
    </row>
    <row r="26" spans="1:12" ht="12" thickBot="1" x14ac:dyDescent="0.25">
      <c r="B26" s="163" t="s">
        <v>113</v>
      </c>
      <c r="C26" s="164"/>
      <c r="D26" s="165">
        <f>SUM(D20:D25)</f>
        <v>116283196</v>
      </c>
      <c r="E26" s="13"/>
      <c r="F26" s="11" t="s">
        <v>55</v>
      </c>
      <c r="G26" s="62"/>
      <c r="H26" s="138">
        <v>219</v>
      </c>
    </row>
    <row r="27" spans="1:12" ht="14.1" customHeight="1" thickTop="1" thickBot="1" x14ac:dyDescent="0.25">
      <c r="F27" s="12" t="s">
        <v>56</v>
      </c>
      <c r="G27" s="66"/>
      <c r="H27" s="138">
        <v>51</v>
      </c>
      <c r="I27" s="1"/>
      <c r="J27" s="16"/>
      <c r="K27" s="113"/>
    </row>
    <row r="28" spans="1:12" ht="13.5" customHeight="1" thickTop="1" x14ac:dyDescent="0.2">
      <c r="B28" s="220" t="s">
        <v>98</v>
      </c>
      <c r="C28" s="221"/>
      <c r="D28" s="222"/>
      <c r="E28" s="13"/>
      <c r="F28" s="223" t="s">
        <v>103</v>
      </c>
      <c r="G28" s="224"/>
      <c r="H28" s="226"/>
      <c r="I28" s="1"/>
      <c r="J28" s="64"/>
      <c r="K28" s="18"/>
    </row>
    <row r="29" spans="1:12" ht="11.4" x14ac:dyDescent="0.2">
      <c r="B29" s="11" t="s">
        <v>57</v>
      </c>
      <c r="C29" s="62"/>
      <c r="D29" s="141">
        <v>182</v>
      </c>
      <c r="F29" s="11" t="s">
        <v>3</v>
      </c>
      <c r="G29" s="62"/>
      <c r="H29" s="153">
        <v>2.9016999999999999</v>
      </c>
      <c r="I29" s="3"/>
      <c r="J29" s="79"/>
      <c r="K29" s="18"/>
    </row>
    <row r="30" spans="1:12" ht="14.1" customHeight="1" x14ac:dyDescent="0.2">
      <c r="B30" s="11" t="s">
        <v>58</v>
      </c>
      <c r="C30" s="62"/>
      <c r="D30" s="141">
        <v>630</v>
      </c>
      <c r="F30" s="2" t="s">
        <v>43</v>
      </c>
      <c r="G30" s="2"/>
      <c r="H30" s="153">
        <v>0.44550000000000001</v>
      </c>
      <c r="I30" s="3"/>
      <c r="J30" s="1"/>
      <c r="K30" s="18"/>
    </row>
    <row r="31" spans="1:12" ht="11.4" x14ac:dyDescent="0.2">
      <c r="B31" s="11" t="s">
        <v>59</v>
      </c>
      <c r="C31" s="62"/>
      <c r="D31" s="141">
        <v>676</v>
      </c>
      <c r="F31" s="65" t="s">
        <v>168</v>
      </c>
      <c r="G31" s="67"/>
      <c r="H31" s="153">
        <v>0.1183</v>
      </c>
      <c r="I31" s="1"/>
      <c r="J31" s="1"/>
      <c r="K31" s="81"/>
    </row>
    <row r="32" spans="1:12" ht="11.4" x14ac:dyDescent="0.2">
      <c r="B32" s="11" t="s">
        <v>60</v>
      </c>
      <c r="C32" s="62"/>
      <c r="D32" s="141">
        <v>695</v>
      </c>
      <c r="F32" s="11" t="s">
        <v>4</v>
      </c>
      <c r="G32" s="62"/>
      <c r="H32" s="153">
        <v>0.20150000000000001</v>
      </c>
      <c r="I32" s="22"/>
      <c r="J32" s="1"/>
      <c r="K32" s="80"/>
    </row>
    <row r="33" spans="2:12" ht="11.4" x14ac:dyDescent="0.2">
      <c r="B33" s="11" t="s">
        <v>61</v>
      </c>
      <c r="C33" s="62"/>
      <c r="D33" s="141">
        <v>671</v>
      </c>
      <c r="F33" s="11" t="s">
        <v>45</v>
      </c>
      <c r="G33" s="62"/>
      <c r="H33" s="153">
        <v>0.13070000000000001</v>
      </c>
      <c r="I33" s="3"/>
      <c r="J33" s="1"/>
      <c r="K33" s="80"/>
    </row>
    <row r="34" spans="2:12" ht="11.4" x14ac:dyDescent="0.2">
      <c r="B34" s="11" t="s">
        <v>62</v>
      </c>
      <c r="C34" s="62"/>
      <c r="D34" s="141">
        <v>648</v>
      </c>
      <c r="F34" s="11" t="s">
        <v>46</v>
      </c>
      <c r="G34" s="62"/>
      <c r="H34" s="153">
        <v>0.13070000000000001</v>
      </c>
      <c r="I34" s="3"/>
      <c r="J34" s="1"/>
      <c r="K34" s="80"/>
    </row>
    <row r="35" spans="2:12" ht="14.1" customHeight="1" x14ac:dyDescent="0.2">
      <c r="B35" s="11" t="s">
        <v>63</v>
      </c>
      <c r="C35" s="62"/>
      <c r="D35" s="141">
        <v>669</v>
      </c>
      <c r="F35" s="11" t="s">
        <v>44</v>
      </c>
      <c r="G35" s="62"/>
      <c r="H35" s="153">
        <v>3.6499999999999998E-2</v>
      </c>
      <c r="I35" s="3"/>
      <c r="J35" s="1"/>
      <c r="K35" s="1"/>
    </row>
    <row r="36" spans="2:12" ht="11.4" x14ac:dyDescent="0.2">
      <c r="B36" s="11" t="s">
        <v>64</v>
      </c>
      <c r="C36" s="62"/>
      <c r="D36" s="141">
        <v>652</v>
      </c>
      <c r="F36" s="2" t="s">
        <v>47</v>
      </c>
      <c r="G36" s="2"/>
      <c r="H36" s="153">
        <v>0</v>
      </c>
      <c r="I36" s="22"/>
      <c r="J36" s="64"/>
    </row>
    <row r="37" spans="2:12" ht="11.4" x14ac:dyDescent="0.2">
      <c r="B37" s="11" t="s">
        <v>65</v>
      </c>
      <c r="C37" s="62"/>
      <c r="D37" s="141">
        <v>643</v>
      </c>
      <c r="F37" s="65" t="s">
        <v>5</v>
      </c>
      <c r="G37" s="67"/>
      <c r="H37" s="153">
        <v>0.10920000000000001</v>
      </c>
      <c r="I37" s="3"/>
      <c r="J37" s="79"/>
      <c r="K37" s="23"/>
    </row>
    <row r="38" spans="2:12" ht="11.4" x14ac:dyDescent="0.2">
      <c r="B38" s="11" t="s">
        <v>66</v>
      </c>
      <c r="C38" s="62"/>
      <c r="D38" s="141">
        <v>699</v>
      </c>
      <c r="F38" s="11" t="s">
        <v>165</v>
      </c>
      <c r="G38" s="62"/>
      <c r="H38" s="153">
        <v>0</v>
      </c>
      <c r="I38" s="3"/>
      <c r="J38" s="1"/>
      <c r="K38" s="18"/>
    </row>
    <row r="39" spans="2:12" ht="11.4" x14ac:dyDescent="0.2">
      <c r="B39" s="11" t="s">
        <v>74</v>
      </c>
      <c r="C39" s="62"/>
      <c r="D39" s="141">
        <v>0</v>
      </c>
      <c r="F39" s="11" t="s">
        <v>48</v>
      </c>
      <c r="G39" s="62"/>
      <c r="H39" s="153">
        <v>0.32500000000000001</v>
      </c>
      <c r="I39" s="1"/>
      <c r="J39" s="1"/>
      <c r="K39" s="18"/>
    </row>
    <row r="40" spans="2:12" ht="11.4" x14ac:dyDescent="0.2">
      <c r="B40" s="155" t="s">
        <v>114</v>
      </c>
      <c r="C40" s="156"/>
      <c r="D40" s="142">
        <f>SUM(D29:D39)</f>
        <v>6165</v>
      </c>
      <c r="F40" s="11" t="s">
        <v>6</v>
      </c>
      <c r="G40" s="62"/>
      <c r="H40" s="153">
        <v>0</v>
      </c>
      <c r="I40" s="22"/>
      <c r="J40" s="1"/>
      <c r="K40" s="81"/>
    </row>
    <row r="41" spans="2:12" ht="11.4" x14ac:dyDescent="0.2">
      <c r="B41" s="60" t="s">
        <v>67</v>
      </c>
      <c r="C41" s="53"/>
      <c r="D41" s="141"/>
      <c r="F41" s="65" t="s">
        <v>7</v>
      </c>
      <c r="G41" s="67"/>
      <c r="H41" s="153">
        <v>0</v>
      </c>
      <c r="I41" s="1"/>
      <c r="J41" s="1"/>
      <c r="K41" s="80"/>
    </row>
    <row r="42" spans="2:12" ht="11.4" x14ac:dyDescent="0.2">
      <c r="B42" s="60" t="s">
        <v>68</v>
      </c>
      <c r="C42" s="53"/>
      <c r="D42" s="141"/>
      <c r="F42" s="11" t="s">
        <v>7</v>
      </c>
      <c r="G42" s="62"/>
      <c r="H42" s="153">
        <v>8.9899999999999994E-2</v>
      </c>
      <c r="I42" s="24"/>
      <c r="J42" s="1"/>
      <c r="K42" s="80"/>
    </row>
    <row r="43" spans="2:12" ht="13.2" x14ac:dyDescent="0.2">
      <c r="B43" s="60" t="s">
        <v>69</v>
      </c>
      <c r="C43" s="53"/>
      <c r="D43" s="141"/>
      <c r="F43" s="286" t="s">
        <v>166</v>
      </c>
      <c r="G43" s="287"/>
      <c r="H43" s="143">
        <v>1386653517</v>
      </c>
      <c r="I43" s="14"/>
      <c r="J43" s="1"/>
      <c r="K43" s="80"/>
      <c r="L43" s="18"/>
    </row>
    <row r="44" spans="2:12" ht="13.2" x14ac:dyDescent="0.2">
      <c r="B44" s="61" t="s">
        <v>70</v>
      </c>
      <c r="C44" s="54"/>
      <c r="D44" s="141"/>
      <c r="F44" s="286" t="s">
        <v>72</v>
      </c>
      <c r="G44" s="287"/>
      <c r="H44" s="296">
        <f>(H43/H21)</f>
        <v>240947.61372719373</v>
      </c>
      <c r="I44" s="24"/>
      <c r="J44" s="90" t="str">
        <f>MID(C10,10,1)</f>
        <v>7</v>
      </c>
      <c r="K44" s="1"/>
      <c r="L44" s="18"/>
    </row>
    <row r="45" spans="2:12" ht="13.2" x14ac:dyDescent="0.2">
      <c r="B45" s="60" t="s">
        <v>73</v>
      </c>
      <c r="C45" s="53"/>
      <c r="D45" s="141"/>
      <c r="F45" s="351" t="s">
        <v>190</v>
      </c>
      <c r="G45" s="295"/>
      <c r="H45" s="349">
        <f>IF(I10="x",H43*0.069,IF(I11="x",H43*0.069,IF(I12="x",H43*0.138,"Please Check District Type")))</f>
        <v>95679092.673000008</v>
      </c>
      <c r="I45" s="25"/>
      <c r="J45" s="90">
        <f>IF(J44="2",(H43*1.38),(H43*0.069))</f>
        <v>95679092.673000008</v>
      </c>
    </row>
    <row r="46" spans="2:12" ht="13.8" thickBot="1" x14ac:dyDescent="0.25">
      <c r="B46" s="157" t="s">
        <v>115</v>
      </c>
      <c r="C46" s="158"/>
      <c r="D46" s="159">
        <f>SUM(D41:D45)</f>
        <v>0</v>
      </c>
      <c r="F46" s="374" t="s">
        <v>193</v>
      </c>
      <c r="G46" s="392"/>
      <c r="H46" s="143">
        <v>9495000</v>
      </c>
      <c r="J46" s="91"/>
    </row>
    <row r="47" spans="2:12" ht="14.4" thickTop="1" thickBot="1" x14ac:dyDescent="0.25">
      <c r="B47" s="160" t="s">
        <v>116</v>
      </c>
      <c r="C47" s="161"/>
      <c r="D47" s="162">
        <f>SUM(D40,D46)</f>
        <v>6165</v>
      </c>
      <c r="F47" s="374" t="s">
        <v>191</v>
      </c>
      <c r="G47" s="375"/>
      <c r="H47" s="299">
        <f>(H46/H45)</f>
        <v>9.92379812008755E-2</v>
      </c>
      <c r="I47" s="26"/>
      <c r="L47" s="26"/>
    </row>
    <row r="48" spans="2:12" ht="10.8" thickTop="1" x14ac:dyDescent="0.25">
      <c r="C48" s="55"/>
    </row>
    <row r="49" spans="2:12" ht="9.6" customHeight="1" x14ac:dyDescent="0.2">
      <c r="B49" s="55" t="s">
        <v>192</v>
      </c>
      <c r="I49" s="27"/>
      <c r="L49" s="27"/>
    </row>
    <row r="50" spans="2:12" ht="10.35" customHeight="1" x14ac:dyDescent="0.25">
      <c r="B50" s="254"/>
    </row>
    <row r="51" spans="2:12" ht="9.9" customHeight="1" x14ac:dyDescent="0.25"/>
    <row r="52" spans="2:12" ht="9.9" customHeight="1" x14ac:dyDescent="0.25"/>
    <row r="53" spans="2:12" ht="17.25" customHeight="1" x14ac:dyDescent="0.25"/>
  </sheetData>
  <sheetProtection algorithmName="SHA-512" hashValue="9XqhQs6p1aaBi8T8kM1RYN1wXv+PvGCXIg+7jW6T+usCLLMYGp+fuAga+RJFpYcIyAVUrknkQDQOh4OfKO4EPA==" saltValue="VkDmdwzcNiBUnMXo8r5VhQ==" spinCount="100000" sheet="1" objects="1" scenarios="1"/>
  <mergeCells count="19">
    <mergeCell ref="D2:F2"/>
    <mergeCell ref="D3:F3"/>
    <mergeCell ref="D4:F4"/>
    <mergeCell ref="F46:G46"/>
    <mergeCell ref="C11:F11"/>
    <mergeCell ref="C10:F10"/>
    <mergeCell ref="B23:C23"/>
    <mergeCell ref="C9:D9"/>
    <mergeCell ref="E9:F9"/>
    <mergeCell ref="F47:G47"/>
    <mergeCell ref="A5:J5"/>
    <mergeCell ref="A7:J7"/>
    <mergeCell ref="D6:F6"/>
    <mergeCell ref="C12:F12"/>
    <mergeCell ref="C13:F13"/>
    <mergeCell ref="B22:C22"/>
    <mergeCell ref="F21:G21"/>
    <mergeCell ref="F19:G19"/>
    <mergeCell ref="B16:D16"/>
  </mergeCells>
  <phoneticPr fontId="2" type="noConversion"/>
  <printOptions headings="1"/>
  <pageMargins left="0.35" right="0.25" top="0.43" bottom="0.21" header="0.22" footer="0.17"/>
  <pageSetup scale="88" orientation="landscape" useFirstPageNumber="1" r:id="rId1"/>
  <headerFooter alignWithMargins="0">
    <oddHeader>&amp;L&amp;8Page &amp;P&amp;R&amp;8Page &amp;P</oddHeader>
  </headerFooter>
  <drawing r:id="rId2"/>
  <legacyDrawing r:id="rId3"/>
  <controls>
    <mc:AlternateContent xmlns:mc="http://schemas.openxmlformats.org/markup-compatibility/2006">
      <mc:Choice Requires="x14">
        <control shapeId="13314" r:id="rId4" name="CheckBox1">
          <controlPr defaultSize="0" autoLine="0" r:id="rId5">
            <anchor moveWithCells="1">
              <from>
                <xdr:col>1</xdr:col>
                <xdr:colOff>76200</xdr:colOff>
                <xdr:row>16</xdr:row>
                <xdr:rowOff>60960</xdr:rowOff>
              </from>
              <to>
                <xdr:col>1</xdr:col>
                <xdr:colOff>213360</xdr:colOff>
                <xdr:row>16</xdr:row>
                <xdr:rowOff>182880</xdr:rowOff>
              </to>
            </anchor>
          </controlPr>
        </control>
      </mc:Choice>
      <mc:Fallback>
        <control shapeId="13314" r:id="rId4"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K35"/>
  <sheetViews>
    <sheetView showGridLines="0" workbookViewId="0">
      <pane ySplit="5" topLeftCell="A6" activePane="bottomLeft" state="frozenSplit"/>
      <selection sqref="A1:B1"/>
      <selection pane="bottomLeft" activeCell="K33" sqref="K33"/>
    </sheetView>
  </sheetViews>
  <sheetFormatPr defaultColWidth="8.6640625" defaultRowHeight="10.199999999999999" x14ac:dyDescent="0.2"/>
  <cols>
    <col min="1" max="1" width="32.6640625" style="30" customWidth="1"/>
    <col min="2" max="2" width="4.5546875" style="30" customWidth="1"/>
    <col min="3" max="9" width="13.6640625" style="30" customWidth="1"/>
    <col min="10" max="11" width="13.6640625" style="50" customWidth="1"/>
    <col min="12" max="12" width="3.33203125" style="30" customWidth="1"/>
    <col min="13" max="13" width="4.44140625" style="30" customWidth="1"/>
    <col min="14" max="14" width="6.33203125" style="30" customWidth="1"/>
    <col min="15" max="16384" width="8.6640625" style="30"/>
  </cols>
  <sheetData>
    <row r="1" spans="1:11" ht="12" x14ac:dyDescent="0.2">
      <c r="A1" s="390" t="s">
        <v>177</v>
      </c>
      <c r="B1" s="390"/>
      <c r="C1" s="390"/>
      <c r="D1" s="390"/>
      <c r="E1" s="390"/>
      <c r="F1" s="390"/>
      <c r="G1" s="390"/>
      <c r="H1" s="390"/>
      <c r="I1" s="390"/>
      <c r="J1" s="390"/>
      <c r="K1" s="390"/>
    </row>
    <row r="2" spans="1:11" ht="12" x14ac:dyDescent="0.2">
      <c r="A2" s="396" t="s">
        <v>194</v>
      </c>
      <c r="B2" s="396"/>
      <c r="C2" s="396"/>
      <c r="D2" s="396"/>
      <c r="E2" s="396"/>
      <c r="F2" s="396"/>
      <c r="G2" s="396"/>
      <c r="H2" s="396"/>
      <c r="I2" s="396"/>
      <c r="J2" s="396"/>
      <c r="K2" s="396"/>
    </row>
    <row r="3" spans="1:11" ht="12" x14ac:dyDescent="0.2">
      <c r="A3" s="276"/>
      <c r="B3" s="276"/>
      <c r="C3" s="276"/>
      <c r="D3" s="276"/>
      <c r="E3" s="276"/>
      <c r="F3" s="276"/>
      <c r="G3" s="276"/>
      <c r="H3" s="276"/>
      <c r="I3" s="276"/>
      <c r="J3" s="276"/>
      <c r="K3" s="276"/>
    </row>
    <row r="4" spans="1:11" ht="11.4" customHeight="1" x14ac:dyDescent="0.2">
      <c r="A4" s="28"/>
      <c r="B4" s="265"/>
      <c r="C4" s="266" t="s">
        <v>30</v>
      </c>
      <c r="D4" s="266" t="s">
        <v>31</v>
      </c>
      <c r="E4" s="266" t="s">
        <v>32</v>
      </c>
      <c r="F4" s="266" t="s">
        <v>33</v>
      </c>
      <c r="G4" s="266" t="s">
        <v>34</v>
      </c>
      <c r="H4" s="266" t="s">
        <v>35</v>
      </c>
      <c r="I4" s="266" t="s">
        <v>36</v>
      </c>
      <c r="J4" s="266" t="s">
        <v>37</v>
      </c>
      <c r="K4" s="266" t="s">
        <v>38</v>
      </c>
    </row>
    <row r="5" spans="1:11" ht="30.6" x14ac:dyDescent="0.2">
      <c r="A5" s="270" t="s">
        <v>1</v>
      </c>
      <c r="B5" s="267" t="s">
        <v>156</v>
      </c>
      <c r="C5" s="268" t="s">
        <v>10</v>
      </c>
      <c r="D5" s="269" t="s">
        <v>50</v>
      </c>
      <c r="E5" s="268" t="s">
        <v>139</v>
      </c>
      <c r="F5" s="268" t="s">
        <v>11</v>
      </c>
      <c r="G5" s="269" t="s">
        <v>40</v>
      </c>
      <c r="H5" s="269" t="s">
        <v>140</v>
      </c>
      <c r="I5" s="268" t="s">
        <v>41</v>
      </c>
      <c r="J5" s="268" t="s">
        <v>141</v>
      </c>
      <c r="K5" s="269" t="s">
        <v>42</v>
      </c>
    </row>
    <row r="6" spans="1:11" s="33" customFormat="1" ht="13.5" customHeight="1" x14ac:dyDescent="0.2">
      <c r="A6" s="192" t="s">
        <v>29</v>
      </c>
      <c r="B6" s="193"/>
      <c r="C6" s="31"/>
      <c r="D6" s="32"/>
      <c r="E6" s="32"/>
      <c r="F6" s="32"/>
      <c r="G6" s="32"/>
      <c r="H6" s="32"/>
      <c r="I6" s="32"/>
      <c r="J6" s="32"/>
      <c r="K6" s="32"/>
    </row>
    <row r="7" spans="1:11" s="36" customFormat="1" ht="13.95" customHeight="1" x14ac:dyDescent="0.2">
      <c r="A7" s="34" t="s">
        <v>142</v>
      </c>
      <c r="B7" s="35" t="s">
        <v>0</v>
      </c>
      <c r="C7" s="114">
        <v>16665107</v>
      </c>
      <c r="D7" s="114">
        <v>4724642</v>
      </c>
      <c r="E7" s="114">
        <v>6691379</v>
      </c>
      <c r="F7" s="114">
        <v>3813268</v>
      </c>
      <c r="G7" s="114">
        <v>3939391</v>
      </c>
      <c r="H7" s="114">
        <v>0</v>
      </c>
      <c r="I7" s="114">
        <v>3165963</v>
      </c>
      <c r="J7" s="114">
        <v>2248325</v>
      </c>
      <c r="K7" s="114">
        <v>115172</v>
      </c>
    </row>
    <row r="8" spans="1:11" s="36" customFormat="1" ht="11.4" x14ac:dyDescent="0.2">
      <c r="A8" s="34" t="s">
        <v>15</v>
      </c>
      <c r="B8" s="40">
        <v>120</v>
      </c>
      <c r="C8" s="114">
        <v>0</v>
      </c>
      <c r="D8" s="114">
        <v>0</v>
      </c>
      <c r="E8" s="114">
        <v>0</v>
      </c>
      <c r="F8" s="114">
        <v>0</v>
      </c>
      <c r="G8" s="114">
        <v>0</v>
      </c>
      <c r="H8" s="114">
        <v>0</v>
      </c>
      <c r="I8" s="114">
        <v>0</v>
      </c>
      <c r="J8" s="114">
        <v>0</v>
      </c>
      <c r="K8" s="115">
        <v>0</v>
      </c>
    </row>
    <row r="9" spans="1:11" s="36" customFormat="1" ht="11.4" x14ac:dyDescent="0.2">
      <c r="A9" s="37" t="s">
        <v>125</v>
      </c>
      <c r="B9" s="38">
        <v>130</v>
      </c>
      <c r="C9" s="114">
        <v>22221560</v>
      </c>
      <c r="D9" s="114">
        <v>3068059</v>
      </c>
      <c r="E9" s="114">
        <v>1433431</v>
      </c>
      <c r="F9" s="114">
        <v>1387685</v>
      </c>
      <c r="G9" s="114">
        <v>1800202</v>
      </c>
      <c r="H9" s="114">
        <v>0</v>
      </c>
      <c r="I9" s="114">
        <v>251367</v>
      </c>
      <c r="J9" s="114">
        <v>752036</v>
      </c>
      <c r="K9" s="115">
        <v>0</v>
      </c>
    </row>
    <row r="10" spans="1:11" s="36" customFormat="1" ht="11.4" x14ac:dyDescent="0.2">
      <c r="A10" s="37" t="s">
        <v>143</v>
      </c>
      <c r="B10" s="38">
        <v>140</v>
      </c>
      <c r="C10" s="114">
        <v>525047</v>
      </c>
      <c r="D10" s="114">
        <v>0</v>
      </c>
      <c r="E10" s="255">
        <v>0</v>
      </c>
      <c r="F10" s="114">
        <v>0</v>
      </c>
      <c r="G10" s="144">
        <v>0</v>
      </c>
      <c r="H10" s="114">
        <v>0</v>
      </c>
      <c r="I10" s="143">
        <v>0</v>
      </c>
      <c r="J10" s="256">
        <v>0</v>
      </c>
      <c r="K10" s="256">
        <v>0</v>
      </c>
    </row>
    <row r="11" spans="1:11" s="36" customFormat="1" ht="11.4" x14ac:dyDescent="0.2">
      <c r="A11" s="37" t="s">
        <v>144</v>
      </c>
      <c r="B11" s="38">
        <v>150</v>
      </c>
      <c r="C11" s="255">
        <v>1012045</v>
      </c>
      <c r="D11" s="114">
        <v>0</v>
      </c>
      <c r="E11" s="256">
        <v>0</v>
      </c>
      <c r="F11" s="114">
        <v>485607</v>
      </c>
      <c r="G11" s="256">
        <v>0</v>
      </c>
      <c r="H11" s="256">
        <v>0</v>
      </c>
      <c r="I11" s="143">
        <v>0</v>
      </c>
      <c r="J11" s="256">
        <v>0</v>
      </c>
      <c r="K11" s="256">
        <v>0</v>
      </c>
    </row>
    <row r="12" spans="1:11" ht="11.4" x14ac:dyDescent="0.2">
      <c r="A12" s="39" t="s">
        <v>145</v>
      </c>
      <c r="B12" s="38">
        <v>160</v>
      </c>
      <c r="C12" s="114">
        <v>206505</v>
      </c>
      <c r="D12" s="255">
        <v>49316</v>
      </c>
      <c r="E12" s="256">
        <v>0</v>
      </c>
      <c r="F12" s="114">
        <v>0</v>
      </c>
      <c r="G12" s="256">
        <v>7507</v>
      </c>
      <c r="H12" s="256">
        <v>0</v>
      </c>
      <c r="I12" s="114">
        <v>0</v>
      </c>
      <c r="J12" s="256">
        <v>0</v>
      </c>
      <c r="K12" s="256">
        <v>0</v>
      </c>
    </row>
    <row r="13" spans="1:11" ht="11.4" x14ac:dyDescent="0.2">
      <c r="A13" s="37" t="s">
        <v>14</v>
      </c>
      <c r="B13" s="40">
        <v>170</v>
      </c>
      <c r="C13" s="114">
        <v>0</v>
      </c>
      <c r="D13" s="114">
        <v>0</v>
      </c>
      <c r="E13" s="256">
        <v>0</v>
      </c>
      <c r="F13" s="255">
        <v>0</v>
      </c>
      <c r="G13" s="256">
        <v>0</v>
      </c>
      <c r="H13" s="256">
        <v>0</v>
      </c>
      <c r="I13" s="114">
        <v>0</v>
      </c>
      <c r="J13" s="256">
        <v>0</v>
      </c>
      <c r="K13" s="256">
        <v>0</v>
      </c>
    </row>
    <row r="14" spans="1:11" ht="11.4" x14ac:dyDescent="0.2">
      <c r="A14" s="41" t="s">
        <v>146</v>
      </c>
      <c r="B14" s="40">
        <v>180</v>
      </c>
      <c r="C14" s="114">
        <v>4557</v>
      </c>
      <c r="D14" s="114">
        <v>0</v>
      </c>
      <c r="E14" s="255">
        <v>51077</v>
      </c>
      <c r="F14" s="114">
        <v>0</v>
      </c>
      <c r="G14" s="256">
        <v>0</v>
      </c>
      <c r="H14" s="256">
        <v>0</v>
      </c>
      <c r="I14" s="114">
        <v>0</v>
      </c>
      <c r="J14" s="256">
        <v>0</v>
      </c>
      <c r="K14" s="256">
        <v>0</v>
      </c>
    </row>
    <row r="15" spans="1:11" ht="11.4" x14ac:dyDescent="0.2">
      <c r="A15" s="41" t="s">
        <v>16</v>
      </c>
      <c r="B15" s="40">
        <v>190</v>
      </c>
      <c r="C15" s="114">
        <v>0</v>
      </c>
      <c r="D15" s="114">
        <v>0</v>
      </c>
      <c r="E15" s="114">
        <v>0</v>
      </c>
      <c r="F15" s="114">
        <v>0</v>
      </c>
      <c r="G15" s="114">
        <v>0</v>
      </c>
      <c r="H15" s="114">
        <v>0</v>
      </c>
      <c r="I15" s="114">
        <v>0</v>
      </c>
      <c r="J15" s="114">
        <v>0</v>
      </c>
      <c r="K15" s="114">
        <v>0</v>
      </c>
    </row>
    <row r="16" spans="1:11" ht="12" thickBot="1" x14ac:dyDescent="0.25">
      <c r="A16" s="260" t="s">
        <v>117</v>
      </c>
      <c r="B16" s="166"/>
      <c r="C16" s="116">
        <f t="shared" ref="C16:K16" si="0">SUM(C7:C15)</f>
        <v>40634821</v>
      </c>
      <c r="D16" s="116">
        <f t="shared" si="0"/>
        <v>7842017</v>
      </c>
      <c r="E16" s="116">
        <f t="shared" si="0"/>
        <v>8175887</v>
      </c>
      <c r="F16" s="116">
        <f t="shared" si="0"/>
        <v>5686560</v>
      </c>
      <c r="G16" s="116">
        <f t="shared" si="0"/>
        <v>5747100</v>
      </c>
      <c r="H16" s="116">
        <f t="shared" si="0"/>
        <v>0</v>
      </c>
      <c r="I16" s="116">
        <f t="shared" si="0"/>
        <v>3417330</v>
      </c>
      <c r="J16" s="116">
        <f t="shared" si="0"/>
        <v>3000361</v>
      </c>
      <c r="K16" s="116">
        <f t="shared" si="0"/>
        <v>115172</v>
      </c>
    </row>
    <row r="17" spans="1:11" ht="13.5" customHeight="1" thickTop="1" x14ac:dyDescent="0.2">
      <c r="A17" s="194" t="s">
        <v>28</v>
      </c>
      <c r="B17" s="195"/>
      <c r="C17" s="117"/>
      <c r="D17" s="117"/>
      <c r="E17" s="117"/>
      <c r="F17" s="117"/>
      <c r="G17" s="117"/>
      <c r="H17" s="117"/>
      <c r="I17" s="117"/>
      <c r="J17" s="118"/>
      <c r="K17" s="117"/>
    </row>
    <row r="18" spans="1:11" ht="11.4" x14ac:dyDescent="0.2">
      <c r="A18" s="42" t="s">
        <v>147</v>
      </c>
      <c r="B18" s="40">
        <v>410</v>
      </c>
      <c r="C18" s="119">
        <v>0</v>
      </c>
      <c r="D18" s="119">
        <v>0</v>
      </c>
      <c r="E18" s="119">
        <v>0</v>
      </c>
      <c r="F18" s="119">
        <v>0</v>
      </c>
      <c r="G18" s="119">
        <v>0</v>
      </c>
      <c r="H18" s="119">
        <v>525047</v>
      </c>
      <c r="I18" s="118"/>
      <c r="J18" s="119">
        <v>0</v>
      </c>
      <c r="K18" s="119">
        <v>0</v>
      </c>
    </row>
    <row r="19" spans="1:11" ht="11.4" x14ac:dyDescent="0.2">
      <c r="A19" s="43" t="s">
        <v>148</v>
      </c>
      <c r="B19" s="44">
        <v>420</v>
      </c>
      <c r="C19" s="119">
        <v>0</v>
      </c>
      <c r="D19" s="119">
        <v>0</v>
      </c>
      <c r="E19" s="119">
        <v>0</v>
      </c>
      <c r="F19" s="119">
        <v>0</v>
      </c>
      <c r="G19" s="119">
        <v>0</v>
      </c>
      <c r="H19" s="263">
        <v>0</v>
      </c>
      <c r="I19" s="120">
        <v>0</v>
      </c>
      <c r="J19" s="119">
        <v>0</v>
      </c>
      <c r="K19" s="119">
        <v>0</v>
      </c>
    </row>
    <row r="20" spans="1:11" ht="11.4" x14ac:dyDescent="0.2">
      <c r="A20" s="43" t="s">
        <v>150</v>
      </c>
      <c r="B20" s="44">
        <v>430</v>
      </c>
      <c r="C20" s="119">
        <v>1022349</v>
      </c>
      <c r="D20" s="119">
        <v>302065</v>
      </c>
      <c r="E20" s="119">
        <v>3452</v>
      </c>
      <c r="F20" s="119">
        <v>163312</v>
      </c>
      <c r="G20" s="119">
        <f>-12576</f>
        <v>-12576</v>
      </c>
      <c r="H20" s="120">
        <v>3758656</v>
      </c>
      <c r="I20" s="120">
        <v>0</v>
      </c>
      <c r="J20" s="120">
        <v>0</v>
      </c>
      <c r="K20" s="119">
        <v>0</v>
      </c>
    </row>
    <row r="21" spans="1:11" ht="11.4" x14ac:dyDescent="0.2">
      <c r="A21" s="43" t="s">
        <v>149</v>
      </c>
      <c r="B21" s="44">
        <v>440</v>
      </c>
      <c r="C21" s="119">
        <v>0</v>
      </c>
      <c r="D21" s="119">
        <v>0</v>
      </c>
      <c r="E21" s="119">
        <v>0</v>
      </c>
      <c r="F21" s="119">
        <v>0</v>
      </c>
      <c r="G21" s="119">
        <v>0</v>
      </c>
      <c r="H21" s="120">
        <v>0</v>
      </c>
      <c r="I21" s="120">
        <v>0</v>
      </c>
      <c r="J21" s="120">
        <v>0</v>
      </c>
      <c r="K21" s="119">
        <v>0</v>
      </c>
    </row>
    <row r="22" spans="1:11" ht="11.4" x14ac:dyDescent="0.2">
      <c r="A22" s="43" t="s">
        <v>151</v>
      </c>
      <c r="B22" s="44">
        <v>460</v>
      </c>
      <c r="C22" s="119">
        <v>0</v>
      </c>
      <c r="D22" s="119">
        <v>0</v>
      </c>
      <c r="E22" s="263">
        <v>0</v>
      </c>
      <c r="F22" s="119">
        <v>0</v>
      </c>
      <c r="G22" s="263">
        <v>0</v>
      </c>
      <c r="H22" s="263">
        <v>0</v>
      </c>
      <c r="I22" s="120">
        <v>0</v>
      </c>
      <c r="J22" s="120">
        <v>0</v>
      </c>
      <c r="K22" s="120">
        <v>0</v>
      </c>
    </row>
    <row r="23" spans="1:11" ht="11.4" x14ac:dyDescent="0.2">
      <c r="A23" s="45" t="s">
        <v>152</v>
      </c>
      <c r="B23" s="44">
        <v>470</v>
      </c>
      <c r="C23" s="119">
        <v>334158</v>
      </c>
      <c r="D23" s="119">
        <v>24433</v>
      </c>
      <c r="E23" s="119">
        <v>0</v>
      </c>
      <c r="F23" s="119">
        <v>0</v>
      </c>
      <c r="G23" s="119">
        <v>0</v>
      </c>
      <c r="H23" s="120">
        <v>0</v>
      </c>
      <c r="I23" s="120">
        <v>0</v>
      </c>
      <c r="J23" s="119">
        <v>0</v>
      </c>
      <c r="K23" s="120">
        <v>0</v>
      </c>
    </row>
    <row r="24" spans="1:11" ht="11.4" x14ac:dyDescent="0.2">
      <c r="A24" s="46" t="s">
        <v>153</v>
      </c>
      <c r="B24" s="47">
        <v>480</v>
      </c>
      <c r="C24" s="263">
        <v>53202</v>
      </c>
      <c r="D24" s="119">
        <v>0</v>
      </c>
      <c r="E24" s="120">
        <v>0</v>
      </c>
      <c r="F24" s="119">
        <v>0</v>
      </c>
      <c r="G24" s="120">
        <v>0</v>
      </c>
      <c r="H24" s="120">
        <v>0</v>
      </c>
      <c r="I24" s="120">
        <v>0</v>
      </c>
      <c r="J24" s="120">
        <v>0</v>
      </c>
      <c r="K24" s="119">
        <v>0</v>
      </c>
    </row>
    <row r="25" spans="1:11" ht="11.4" x14ac:dyDescent="0.2">
      <c r="A25" s="46" t="s">
        <v>154</v>
      </c>
      <c r="B25" s="47">
        <v>490</v>
      </c>
      <c r="C25" s="119">
        <v>22411997</v>
      </c>
      <c r="D25" s="263">
        <v>3057197</v>
      </c>
      <c r="E25" s="120">
        <v>1428356</v>
      </c>
      <c r="F25" s="119">
        <v>1868379</v>
      </c>
      <c r="G25" s="120">
        <v>1793828</v>
      </c>
      <c r="H25" s="120">
        <v>0</v>
      </c>
      <c r="I25" s="120">
        <v>250477</v>
      </c>
      <c r="J25" s="120">
        <v>749373</v>
      </c>
      <c r="K25" s="119">
        <v>0</v>
      </c>
    </row>
    <row r="26" spans="1:11" ht="11.4" x14ac:dyDescent="0.2">
      <c r="A26" s="46" t="s">
        <v>39</v>
      </c>
      <c r="B26" s="47">
        <v>493</v>
      </c>
      <c r="C26" s="119">
        <v>0</v>
      </c>
      <c r="D26" s="119">
        <v>0</v>
      </c>
      <c r="E26" s="120">
        <v>0</v>
      </c>
      <c r="F26" s="263">
        <v>0</v>
      </c>
      <c r="G26" s="120">
        <v>0</v>
      </c>
      <c r="H26" s="120">
        <v>0</v>
      </c>
      <c r="I26" s="120">
        <v>0</v>
      </c>
      <c r="J26" s="120">
        <v>0</v>
      </c>
      <c r="K26" s="119">
        <v>0</v>
      </c>
    </row>
    <row r="27" spans="1:11" ht="11.4" x14ac:dyDescent="0.2">
      <c r="A27" s="261" t="s">
        <v>155</v>
      </c>
      <c r="B27" s="257"/>
      <c r="C27" s="264">
        <f>SUM(C18:C26)</f>
        <v>23821706</v>
      </c>
      <c r="D27" s="264">
        <f t="shared" ref="D27:K27" si="1">SUM(D18:D26)</f>
        <v>3383695</v>
      </c>
      <c r="E27" s="264">
        <f t="shared" si="1"/>
        <v>1431808</v>
      </c>
      <c r="F27" s="264">
        <f t="shared" si="1"/>
        <v>2031691</v>
      </c>
      <c r="G27" s="264">
        <f t="shared" si="1"/>
        <v>1781252</v>
      </c>
      <c r="H27" s="264">
        <f t="shared" si="1"/>
        <v>4283703</v>
      </c>
      <c r="I27" s="264">
        <f t="shared" si="1"/>
        <v>250477</v>
      </c>
      <c r="J27" s="264">
        <f t="shared" si="1"/>
        <v>749373</v>
      </c>
      <c r="K27" s="264">
        <f t="shared" si="1"/>
        <v>0</v>
      </c>
    </row>
    <row r="28" spans="1:11" ht="13.5" customHeight="1" x14ac:dyDescent="0.2">
      <c r="A28" s="196" t="s">
        <v>17</v>
      </c>
      <c r="B28" s="197"/>
      <c r="C28" s="117"/>
      <c r="D28" s="118"/>
      <c r="E28" s="118"/>
      <c r="F28" s="118"/>
      <c r="G28" s="118"/>
      <c r="H28" s="118"/>
      <c r="I28" s="118"/>
      <c r="J28" s="118"/>
      <c r="K28" s="118"/>
    </row>
    <row r="29" spans="1:11" ht="11.4" x14ac:dyDescent="0.2">
      <c r="A29" s="43" t="s">
        <v>176</v>
      </c>
      <c r="B29" s="44">
        <v>511</v>
      </c>
      <c r="C29" s="272"/>
      <c r="D29" s="272"/>
      <c r="E29" s="272"/>
      <c r="F29" s="272"/>
      <c r="G29" s="272"/>
      <c r="H29" s="272"/>
      <c r="I29" s="118"/>
      <c r="J29" s="284"/>
      <c r="K29" s="284"/>
    </row>
    <row r="30" spans="1:11" ht="13.95" customHeight="1" thickBot="1" x14ac:dyDescent="0.25">
      <c r="A30" s="262" t="s">
        <v>118</v>
      </c>
      <c r="B30" s="169"/>
      <c r="C30" s="116">
        <f t="shared" ref="C30:H30" si="2">SUM(C27:C29)</f>
        <v>23821706</v>
      </c>
      <c r="D30" s="116">
        <f t="shared" si="2"/>
        <v>3383695</v>
      </c>
      <c r="E30" s="116">
        <f t="shared" si="2"/>
        <v>1431808</v>
      </c>
      <c r="F30" s="116">
        <f t="shared" si="2"/>
        <v>2031691</v>
      </c>
      <c r="G30" s="116">
        <f t="shared" si="2"/>
        <v>1781252</v>
      </c>
      <c r="H30" s="116">
        <f t="shared" si="2"/>
        <v>4283703</v>
      </c>
      <c r="I30" s="285">
        <f>I27</f>
        <v>250477</v>
      </c>
      <c r="J30" s="116">
        <f>SUM(J27:J29)</f>
        <v>749373</v>
      </c>
      <c r="K30" s="116">
        <f>SUM(K27:K29)</f>
        <v>0</v>
      </c>
    </row>
    <row r="31" spans="1:11" ht="12" thickTop="1" x14ac:dyDescent="0.2">
      <c r="A31" s="167" t="s">
        <v>18</v>
      </c>
      <c r="B31" s="168">
        <v>714</v>
      </c>
      <c r="C31" s="121">
        <v>4557</v>
      </c>
      <c r="D31" s="121">
        <v>0</v>
      </c>
      <c r="E31" s="121">
        <v>51077</v>
      </c>
      <c r="F31" s="121">
        <v>0</v>
      </c>
      <c r="G31" s="121">
        <v>0</v>
      </c>
      <c r="H31" s="121">
        <v>0</v>
      </c>
      <c r="I31" s="121">
        <v>0</v>
      </c>
      <c r="J31" s="121">
        <v>2250988</v>
      </c>
      <c r="K31" s="121">
        <v>0</v>
      </c>
    </row>
    <row r="32" spans="1:11" ht="11.4" x14ac:dyDescent="0.2">
      <c r="A32" s="46" t="s">
        <v>19</v>
      </c>
      <c r="B32" s="47">
        <v>730</v>
      </c>
      <c r="C32" s="119">
        <v>16808558</v>
      </c>
      <c r="D32" s="119">
        <v>4458322</v>
      </c>
      <c r="E32" s="119">
        <v>6693002</v>
      </c>
      <c r="F32" s="119">
        <v>3654869</v>
      </c>
      <c r="G32" s="119">
        <v>3965848</v>
      </c>
      <c r="H32" s="119">
        <v>-4283073</v>
      </c>
      <c r="I32" s="119">
        <v>3166853</v>
      </c>
      <c r="J32" s="119">
        <v>0</v>
      </c>
      <c r="K32" s="119">
        <v>115172</v>
      </c>
    </row>
    <row r="33" spans="1:11" ht="11.4" x14ac:dyDescent="0.2">
      <c r="A33" s="46" t="s">
        <v>20</v>
      </c>
      <c r="B33" s="271"/>
      <c r="C33" s="117"/>
      <c r="D33" s="118"/>
      <c r="E33" s="118"/>
      <c r="F33" s="118"/>
      <c r="G33" s="118"/>
      <c r="H33" s="118"/>
      <c r="I33" s="118"/>
      <c r="J33" s="118"/>
      <c r="K33" s="118"/>
    </row>
    <row r="34" spans="1:11" ht="12" thickBot="1" x14ac:dyDescent="0.25">
      <c r="A34" s="170" t="s">
        <v>119</v>
      </c>
      <c r="B34" s="169"/>
      <c r="C34" s="116">
        <f>SUM(C30:C32)</f>
        <v>40634821</v>
      </c>
      <c r="D34" s="116">
        <f t="shared" ref="D34:K34" si="3">SUM(D30:D32)</f>
        <v>7842017</v>
      </c>
      <c r="E34" s="116">
        <f t="shared" si="3"/>
        <v>8175887</v>
      </c>
      <c r="F34" s="116">
        <f t="shared" si="3"/>
        <v>5686560</v>
      </c>
      <c r="G34" s="116">
        <f t="shared" si="3"/>
        <v>5747100</v>
      </c>
      <c r="H34" s="116">
        <f t="shared" si="3"/>
        <v>630</v>
      </c>
      <c r="I34" s="116">
        <f t="shared" si="3"/>
        <v>3417330</v>
      </c>
      <c r="J34" s="116">
        <f t="shared" si="3"/>
        <v>3000361</v>
      </c>
      <c r="K34" s="116">
        <f t="shared" si="3"/>
        <v>115172</v>
      </c>
    </row>
    <row r="35" spans="1:11" ht="13.95" customHeight="1" thickTop="1" x14ac:dyDescent="0.2">
      <c r="A35" s="49"/>
    </row>
  </sheetData>
  <sheetProtection algorithmName="SHA-512" hashValue="10VvkRP1NcnpbqJJcAIf0E2ZG4si3nLaK9l128ig/nNQIYNdaqpd6iOs3gwiVutYiDnccqyx1wgtr5FWbqi+iA==" saltValue="ZaZIxLifdQ5K0c0RzJi7aA=="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K31"/>
  <sheetViews>
    <sheetView showGridLines="0" workbookViewId="0">
      <pane ySplit="3" topLeftCell="A4" activePane="bottomLeft" state="frozenSplit"/>
      <selection sqref="A1:B1"/>
      <selection pane="bottomLeft" activeCell="J17" sqref="J17"/>
    </sheetView>
  </sheetViews>
  <sheetFormatPr defaultColWidth="8.6640625" defaultRowHeight="10.199999999999999" x14ac:dyDescent="0.2"/>
  <cols>
    <col min="1" max="1" width="36" style="30" customWidth="1"/>
    <col min="2" max="2" width="4.6640625" style="30" customWidth="1"/>
    <col min="3" max="9" width="13.6640625" style="30" customWidth="1"/>
    <col min="10" max="11" width="13.6640625" style="50" customWidth="1"/>
    <col min="12" max="12" width="3.33203125" style="30" customWidth="1"/>
    <col min="13" max="13" width="4.44140625" style="30" customWidth="1"/>
    <col min="14" max="16384" width="8.6640625" style="30"/>
  </cols>
  <sheetData>
    <row r="1" spans="1:11" ht="12" x14ac:dyDescent="0.2">
      <c r="A1" s="390" t="s">
        <v>169</v>
      </c>
      <c r="B1" s="390"/>
      <c r="C1" s="390"/>
      <c r="D1" s="390"/>
      <c r="E1" s="390"/>
      <c r="F1" s="390"/>
      <c r="G1" s="390"/>
      <c r="H1" s="390"/>
      <c r="I1" s="390"/>
      <c r="J1" s="390"/>
      <c r="K1" s="390"/>
    </row>
    <row r="2" spans="1:11" ht="12" x14ac:dyDescent="0.2">
      <c r="A2" s="396" t="s">
        <v>195</v>
      </c>
      <c r="B2" s="396"/>
      <c r="C2" s="396"/>
      <c r="D2" s="396"/>
      <c r="E2" s="396"/>
      <c r="F2" s="396"/>
      <c r="G2" s="396"/>
      <c r="H2" s="396"/>
      <c r="I2" s="396"/>
      <c r="J2" s="396"/>
      <c r="K2" s="396"/>
    </row>
    <row r="3" spans="1:11" ht="12" x14ac:dyDescent="0.2">
      <c r="A3" s="276"/>
      <c r="B3" s="276"/>
      <c r="C3" s="276"/>
      <c r="D3" s="276"/>
      <c r="E3" s="276"/>
      <c r="F3" s="276"/>
      <c r="G3" s="276"/>
      <c r="H3" s="276"/>
      <c r="I3" s="276"/>
      <c r="J3" s="276"/>
      <c r="K3" s="276"/>
    </row>
    <row r="4" spans="1:11" s="72" customFormat="1" ht="12.15" customHeight="1" x14ac:dyDescent="0.2">
      <c r="A4" s="28"/>
      <c r="B4" s="29"/>
      <c r="C4" s="266" t="s">
        <v>30</v>
      </c>
      <c r="D4" s="266" t="s">
        <v>31</v>
      </c>
      <c r="E4" s="266" t="s">
        <v>32</v>
      </c>
      <c r="F4" s="266" t="s">
        <v>33</v>
      </c>
      <c r="G4" s="266" t="s">
        <v>34</v>
      </c>
      <c r="H4" s="266" t="s">
        <v>35</v>
      </c>
      <c r="I4" s="266" t="s">
        <v>36</v>
      </c>
      <c r="J4" s="266" t="s">
        <v>37</v>
      </c>
      <c r="K4" s="266" t="s">
        <v>38</v>
      </c>
    </row>
    <row r="5" spans="1:11" ht="30.6" x14ac:dyDescent="0.2">
      <c r="A5" s="270" t="s">
        <v>1</v>
      </c>
      <c r="B5" s="267" t="s">
        <v>156</v>
      </c>
      <c r="C5" s="268" t="s">
        <v>10</v>
      </c>
      <c r="D5" s="269" t="s">
        <v>50</v>
      </c>
      <c r="E5" s="268" t="s">
        <v>139</v>
      </c>
      <c r="F5" s="268" t="s">
        <v>11</v>
      </c>
      <c r="G5" s="269" t="s">
        <v>40</v>
      </c>
      <c r="H5" s="269" t="s">
        <v>140</v>
      </c>
      <c r="I5" s="268" t="s">
        <v>41</v>
      </c>
      <c r="J5" s="268" t="s">
        <v>141</v>
      </c>
      <c r="K5" s="269" t="s">
        <v>42</v>
      </c>
    </row>
    <row r="6" spans="1:11" ht="13.5" customHeight="1" x14ac:dyDescent="0.2">
      <c r="A6" s="198" t="s">
        <v>13</v>
      </c>
      <c r="B6" s="199"/>
      <c r="C6" s="112"/>
      <c r="D6" s="112"/>
      <c r="E6" s="112"/>
      <c r="F6" s="112"/>
      <c r="G6" s="112"/>
      <c r="H6" s="112"/>
      <c r="I6" s="112"/>
      <c r="J6" s="112"/>
      <c r="K6" s="112"/>
    </row>
    <row r="7" spans="1:11" ht="13.95" customHeight="1" x14ac:dyDescent="0.2">
      <c r="A7" s="202" t="s">
        <v>21</v>
      </c>
      <c r="B7" s="203">
        <v>1000</v>
      </c>
      <c r="C7" s="122">
        <v>66524204</v>
      </c>
      <c r="D7" s="122">
        <v>8569856</v>
      </c>
      <c r="E7" s="122">
        <v>6609219</v>
      </c>
      <c r="F7" s="122">
        <v>3704715</v>
      </c>
      <c r="G7" s="122">
        <v>4842325</v>
      </c>
      <c r="H7" s="122">
        <v>0</v>
      </c>
      <c r="I7" s="122">
        <v>881928</v>
      </c>
      <c r="J7" s="122">
        <v>2027281</v>
      </c>
      <c r="K7" s="122">
        <v>1705</v>
      </c>
    </row>
    <row r="8" spans="1:11" ht="20.399999999999999" x14ac:dyDescent="0.2">
      <c r="A8" s="204" t="s">
        <v>170</v>
      </c>
      <c r="B8" s="203">
        <v>2000</v>
      </c>
      <c r="C8" s="122">
        <v>0</v>
      </c>
      <c r="D8" s="122">
        <v>0</v>
      </c>
      <c r="E8" s="123"/>
      <c r="F8" s="122">
        <v>0</v>
      </c>
      <c r="G8" s="122">
        <v>0</v>
      </c>
      <c r="H8" s="123"/>
      <c r="I8" s="123"/>
      <c r="J8" s="123"/>
      <c r="K8" s="123"/>
    </row>
    <row r="9" spans="1:11" ht="13.95" customHeight="1" x14ac:dyDescent="0.2">
      <c r="A9" s="204" t="s">
        <v>22</v>
      </c>
      <c r="B9" s="203">
        <v>3000</v>
      </c>
      <c r="C9" s="122">
        <v>12387609</v>
      </c>
      <c r="D9" s="122">
        <v>1500000</v>
      </c>
      <c r="E9" s="122">
        <v>0</v>
      </c>
      <c r="F9" s="122">
        <v>2056199</v>
      </c>
      <c r="G9" s="122">
        <v>0</v>
      </c>
      <c r="H9" s="122">
        <v>0</v>
      </c>
      <c r="I9" s="122">
        <v>0</v>
      </c>
      <c r="J9" s="122">
        <v>0</v>
      </c>
      <c r="K9" s="122">
        <v>0</v>
      </c>
    </row>
    <row r="10" spans="1:11" ht="13.95" customHeight="1" x14ac:dyDescent="0.2">
      <c r="A10" s="205" t="s">
        <v>23</v>
      </c>
      <c r="B10" s="203">
        <v>4000</v>
      </c>
      <c r="C10" s="122">
        <v>3297226</v>
      </c>
      <c r="D10" s="122">
        <v>0</v>
      </c>
      <c r="E10" s="124">
        <v>0</v>
      </c>
      <c r="F10" s="122">
        <v>0</v>
      </c>
      <c r="G10" s="122">
        <v>0</v>
      </c>
      <c r="H10" s="122">
        <v>0</v>
      </c>
      <c r="I10" s="124">
        <v>0</v>
      </c>
      <c r="J10" s="124">
        <v>0</v>
      </c>
      <c r="K10" s="122">
        <v>0</v>
      </c>
    </row>
    <row r="11" spans="1:11" ht="13.95" customHeight="1" thickBot="1" x14ac:dyDescent="0.25">
      <c r="A11" s="259" t="s">
        <v>120</v>
      </c>
      <c r="B11" s="173"/>
      <c r="C11" s="125">
        <f>SUM(C7:C10)</f>
        <v>82209039</v>
      </c>
      <c r="D11" s="125">
        <f>SUM(D7:D10)</f>
        <v>10069856</v>
      </c>
      <c r="E11" s="125">
        <f>SUM(E7:E10)</f>
        <v>6609219</v>
      </c>
      <c r="F11" s="125">
        <f>SUM(F7:F10)</f>
        <v>5760914</v>
      </c>
      <c r="G11" s="125">
        <f>G7+G8+G9+G10</f>
        <v>4842325</v>
      </c>
      <c r="H11" s="125">
        <f>SUM(H7:H10)</f>
        <v>0</v>
      </c>
      <c r="I11" s="125">
        <f>SUM(I7:I10)</f>
        <v>881928</v>
      </c>
      <c r="J11" s="125">
        <f>SUM(J7:J10)</f>
        <v>2027281</v>
      </c>
      <c r="K11" s="125">
        <f>SUM(K7:K10)</f>
        <v>1705</v>
      </c>
    </row>
    <row r="12" spans="1:11" ht="12.6" thickTop="1" thickBot="1" x14ac:dyDescent="0.25">
      <c r="A12" s="171" t="s">
        <v>178</v>
      </c>
      <c r="B12" s="273">
        <v>3998</v>
      </c>
      <c r="C12" s="126">
        <v>33096463</v>
      </c>
      <c r="D12" s="126"/>
      <c r="E12" s="126"/>
      <c r="F12" s="126"/>
      <c r="G12" s="126"/>
      <c r="H12" s="126"/>
      <c r="I12" s="127"/>
      <c r="J12" s="126"/>
      <c r="K12" s="126"/>
    </row>
    <row r="13" spans="1:11" ht="13.95" customHeight="1" thickTop="1" thickBot="1" x14ac:dyDescent="0.25">
      <c r="A13" s="258" t="s">
        <v>121</v>
      </c>
      <c r="B13" s="174"/>
      <c r="C13" s="128">
        <f t="shared" ref="C13:K13" si="0">C11+C12</f>
        <v>115305502</v>
      </c>
      <c r="D13" s="128">
        <f t="shared" si="0"/>
        <v>10069856</v>
      </c>
      <c r="E13" s="128">
        <f t="shared" si="0"/>
        <v>6609219</v>
      </c>
      <c r="F13" s="128">
        <f t="shared" si="0"/>
        <v>5760914</v>
      </c>
      <c r="G13" s="128">
        <f t="shared" si="0"/>
        <v>4842325</v>
      </c>
      <c r="H13" s="128">
        <f t="shared" si="0"/>
        <v>0</v>
      </c>
      <c r="I13" s="128">
        <f t="shared" si="0"/>
        <v>881928</v>
      </c>
      <c r="J13" s="128">
        <f t="shared" si="0"/>
        <v>2027281</v>
      </c>
      <c r="K13" s="128">
        <f t="shared" si="0"/>
        <v>1705</v>
      </c>
    </row>
    <row r="14" spans="1:11" ht="13.5" customHeight="1" thickTop="1" x14ac:dyDescent="0.2">
      <c r="A14" s="200" t="s">
        <v>12</v>
      </c>
      <c r="B14" s="201"/>
      <c r="C14" s="129"/>
      <c r="D14" s="127"/>
      <c r="E14" s="127"/>
      <c r="F14" s="127"/>
      <c r="G14" s="129"/>
      <c r="H14" s="127"/>
      <c r="I14" s="127"/>
      <c r="J14" s="127"/>
      <c r="K14" s="127"/>
    </row>
    <row r="15" spans="1:11" ht="13.95" customHeight="1" x14ac:dyDescent="0.2">
      <c r="A15" s="206" t="s">
        <v>24</v>
      </c>
      <c r="B15" s="207">
        <v>1000</v>
      </c>
      <c r="C15" s="122">
        <v>50234146</v>
      </c>
      <c r="D15" s="127"/>
      <c r="E15" s="127"/>
      <c r="F15" s="127"/>
      <c r="G15" s="122">
        <v>1113214</v>
      </c>
      <c r="H15" s="127"/>
      <c r="I15" s="127"/>
      <c r="J15" s="127"/>
      <c r="K15" s="127"/>
    </row>
    <row r="16" spans="1:11" ht="13.95" customHeight="1" x14ac:dyDescent="0.2">
      <c r="A16" s="202" t="s">
        <v>25</v>
      </c>
      <c r="B16" s="208">
        <v>2000</v>
      </c>
      <c r="C16" s="122">
        <v>21672984</v>
      </c>
      <c r="D16" s="122">
        <v>7193322</v>
      </c>
      <c r="E16" s="127"/>
      <c r="F16" s="122">
        <v>3507827</v>
      </c>
      <c r="G16" s="122">
        <v>1133333</v>
      </c>
      <c r="H16" s="122">
        <v>9225785</v>
      </c>
      <c r="I16" s="127"/>
      <c r="J16" s="124">
        <v>543808</v>
      </c>
      <c r="K16" s="122">
        <v>0</v>
      </c>
    </row>
    <row r="17" spans="1:11" ht="13.95" customHeight="1" x14ac:dyDescent="0.2">
      <c r="A17" s="204" t="s">
        <v>26</v>
      </c>
      <c r="B17" s="208">
        <v>3000</v>
      </c>
      <c r="C17" s="122">
        <v>95989</v>
      </c>
      <c r="D17" s="122">
        <v>0</v>
      </c>
      <c r="E17" s="127"/>
      <c r="F17" s="122">
        <v>0</v>
      </c>
      <c r="G17" s="122">
        <v>23</v>
      </c>
      <c r="H17" s="123"/>
      <c r="I17" s="127"/>
      <c r="J17" s="127"/>
      <c r="K17" s="127"/>
    </row>
    <row r="18" spans="1:11" ht="13.95" customHeight="1" x14ac:dyDescent="0.2">
      <c r="A18" s="205" t="s">
        <v>157</v>
      </c>
      <c r="B18" s="209">
        <v>4000</v>
      </c>
      <c r="C18" s="122">
        <v>2602887</v>
      </c>
      <c r="D18" s="122">
        <v>0</v>
      </c>
      <c r="E18" s="122">
        <v>0</v>
      </c>
      <c r="F18" s="122">
        <v>0</v>
      </c>
      <c r="G18" s="122">
        <v>0</v>
      </c>
      <c r="H18" s="122">
        <v>0</v>
      </c>
      <c r="I18" s="127"/>
      <c r="J18" s="356">
        <v>0</v>
      </c>
      <c r="K18" s="122">
        <v>0</v>
      </c>
    </row>
    <row r="19" spans="1:11" ht="13.95" customHeight="1" x14ac:dyDescent="0.2">
      <c r="A19" s="205" t="s">
        <v>27</v>
      </c>
      <c r="B19" s="208">
        <v>5000</v>
      </c>
      <c r="C19" s="122">
        <v>0</v>
      </c>
      <c r="D19" s="122">
        <v>0</v>
      </c>
      <c r="E19" s="122">
        <v>8326557</v>
      </c>
      <c r="F19" s="122">
        <v>0</v>
      </c>
      <c r="G19" s="122">
        <v>0</v>
      </c>
      <c r="H19" s="123"/>
      <c r="I19" s="127"/>
      <c r="J19" s="122">
        <v>0</v>
      </c>
      <c r="K19" s="122">
        <v>0</v>
      </c>
    </row>
    <row r="20" spans="1:11" ht="13.95" customHeight="1" thickBot="1" x14ac:dyDescent="0.25">
      <c r="A20" s="259" t="s">
        <v>122</v>
      </c>
      <c r="B20" s="178"/>
      <c r="C20" s="125">
        <f t="shared" ref="C20:H20" si="1">SUM(C15:C19)</f>
        <v>74606006</v>
      </c>
      <c r="D20" s="125">
        <f t="shared" si="1"/>
        <v>7193322</v>
      </c>
      <c r="E20" s="125">
        <f t="shared" si="1"/>
        <v>8326557</v>
      </c>
      <c r="F20" s="125">
        <f t="shared" si="1"/>
        <v>3507827</v>
      </c>
      <c r="G20" s="125">
        <f t="shared" si="1"/>
        <v>2246570</v>
      </c>
      <c r="H20" s="125">
        <f t="shared" si="1"/>
        <v>9225785</v>
      </c>
      <c r="I20" s="127"/>
      <c r="J20" s="125">
        <f>SUM(J15:J19)</f>
        <v>543808</v>
      </c>
      <c r="K20" s="125">
        <f>SUM(K15:K19)</f>
        <v>0</v>
      </c>
    </row>
    <row r="21" spans="1:11" ht="12.6" thickTop="1" thickBot="1" x14ac:dyDescent="0.25">
      <c r="A21" s="175" t="s">
        <v>179</v>
      </c>
      <c r="B21" s="273">
        <v>4180</v>
      </c>
      <c r="C21" s="128">
        <f t="shared" ref="C21:H21" si="2">C12</f>
        <v>33096463</v>
      </c>
      <c r="D21" s="128">
        <f t="shared" si="2"/>
        <v>0</v>
      </c>
      <c r="E21" s="128">
        <f t="shared" si="2"/>
        <v>0</v>
      </c>
      <c r="F21" s="128">
        <f t="shared" si="2"/>
        <v>0</v>
      </c>
      <c r="G21" s="128">
        <f t="shared" si="2"/>
        <v>0</v>
      </c>
      <c r="H21" s="128">
        <f t="shared" si="2"/>
        <v>0</v>
      </c>
      <c r="I21" s="127" t="s">
        <v>0</v>
      </c>
      <c r="J21" s="130">
        <f>J12</f>
        <v>0</v>
      </c>
      <c r="K21" s="130">
        <f>K12</f>
        <v>0</v>
      </c>
    </row>
    <row r="22" spans="1:11" ht="13.95" customHeight="1" thickTop="1" thickBot="1" x14ac:dyDescent="0.25">
      <c r="A22" s="259" t="s">
        <v>123</v>
      </c>
      <c r="B22" s="179"/>
      <c r="C22" s="128">
        <f t="shared" ref="C22:H22" si="3">C20+C21</f>
        <v>107702469</v>
      </c>
      <c r="D22" s="128">
        <f t="shared" si="3"/>
        <v>7193322</v>
      </c>
      <c r="E22" s="128">
        <f t="shared" si="3"/>
        <v>8326557</v>
      </c>
      <c r="F22" s="128">
        <f t="shared" si="3"/>
        <v>3507827</v>
      </c>
      <c r="G22" s="128">
        <f t="shared" si="3"/>
        <v>2246570</v>
      </c>
      <c r="H22" s="128">
        <f t="shared" si="3"/>
        <v>9225785</v>
      </c>
      <c r="I22" s="131"/>
      <c r="J22" s="128">
        <f>J20+J21</f>
        <v>543808</v>
      </c>
      <c r="K22" s="128">
        <f>K20+K21</f>
        <v>0</v>
      </c>
    </row>
    <row r="23" spans="1:11" ht="21" thickTop="1" x14ac:dyDescent="0.2">
      <c r="A23" s="176" t="s">
        <v>78</v>
      </c>
      <c r="B23" s="172"/>
      <c r="C23" s="132">
        <f t="shared" ref="C23:H23" si="4">C11-C20</f>
        <v>7603033</v>
      </c>
      <c r="D23" s="132">
        <f t="shared" si="4"/>
        <v>2876534</v>
      </c>
      <c r="E23" s="132">
        <f t="shared" si="4"/>
        <v>-1717338</v>
      </c>
      <c r="F23" s="132">
        <f t="shared" si="4"/>
        <v>2253087</v>
      </c>
      <c r="G23" s="132">
        <f t="shared" si="4"/>
        <v>2595755</v>
      </c>
      <c r="H23" s="132">
        <f t="shared" si="4"/>
        <v>-9225785</v>
      </c>
      <c r="I23" s="132">
        <f>I11</f>
        <v>881928</v>
      </c>
      <c r="J23" s="132">
        <f>J11-J20</f>
        <v>1483473</v>
      </c>
      <c r="K23" s="132">
        <f>K11-K20</f>
        <v>1705</v>
      </c>
    </row>
    <row r="24" spans="1:11" ht="12" thickBot="1" x14ac:dyDescent="0.25">
      <c r="A24" s="210" t="s">
        <v>158</v>
      </c>
      <c r="B24" s="211">
        <v>7000</v>
      </c>
      <c r="C24" s="133">
        <v>0</v>
      </c>
      <c r="D24" s="133">
        <v>0</v>
      </c>
      <c r="E24" s="133">
        <v>0</v>
      </c>
      <c r="F24" s="133">
        <v>0</v>
      </c>
      <c r="G24" s="133">
        <v>0</v>
      </c>
      <c r="H24" s="133">
        <v>0</v>
      </c>
      <c r="I24" s="133">
        <v>0</v>
      </c>
      <c r="J24" s="133">
        <v>0</v>
      </c>
      <c r="K24" s="133">
        <v>0</v>
      </c>
    </row>
    <row r="25" spans="1:11" ht="13.95" customHeight="1" thickTop="1" thickBot="1" x14ac:dyDescent="0.25">
      <c r="A25" s="212" t="s">
        <v>159</v>
      </c>
      <c r="B25" s="213">
        <v>8000</v>
      </c>
      <c r="C25" s="134">
        <v>0</v>
      </c>
      <c r="D25" s="134">
        <v>0</v>
      </c>
      <c r="E25" s="134">
        <v>0</v>
      </c>
      <c r="F25" s="134">
        <v>0</v>
      </c>
      <c r="G25" s="135">
        <v>0</v>
      </c>
      <c r="H25" s="134">
        <v>0</v>
      </c>
      <c r="I25" s="135">
        <v>0</v>
      </c>
      <c r="J25" s="134">
        <v>0</v>
      </c>
      <c r="K25" s="134">
        <v>0</v>
      </c>
    </row>
    <row r="26" spans="1:11" ht="16.8" thickTop="1" thickBot="1" x14ac:dyDescent="0.25">
      <c r="A26" s="274" t="s">
        <v>160</v>
      </c>
      <c r="B26" s="180"/>
      <c r="C26" s="136">
        <f t="shared" ref="C26:K26" si="5">C24-C25</f>
        <v>0</v>
      </c>
      <c r="D26" s="136">
        <f t="shared" si="5"/>
        <v>0</v>
      </c>
      <c r="E26" s="136">
        <f t="shared" si="5"/>
        <v>0</v>
      </c>
      <c r="F26" s="136">
        <f t="shared" si="5"/>
        <v>0</v>
      </c>
      <c r="G26" s="136">
        <f t="shared" si="5"/>
        <v>0</v>
      </c>
      <c r="H26" s="136">
        <f t="shared" si="5"/>
        <v>0</v>
      </c>
      <c r="I26" s="136">
        <f t="shared" si="5"/>
        <v>0</v>
      </c>
      <c r="J26" s="136">
        <f t="shared" si="5"/>
        <v>0</v>
      </c>
      <c r="K26" s="136">
        <f t="shared" si="5"/>
        <v>0</v>
      </c>
    </row>
    <row r="27" spans="1:11" ht="37.5" customHeight="1" thickTop="1" thickBot="1" x14ac:dyDescent="0.25">
      <c r="A27" s="397" t="s">
        <v>161</v>
      </c>
      <c r="B27" s="398"/>
      <c r="C27" s="190">
        <f t="shared" ref="C27:K27" si="6">C23+C26</f>
        <v>7603033</v>
      </c>
      <c r="D27" s="190">
        <f t="shared" si="6"/>
        <v>2876534</v>
      </c>
      <c r="E27" s="190">
        <f t="shared" si="6"/>
        <v>-1717338</v>
      </c>
      <c r="F27" s="190">
        <f t="shared" si="6"/>
        <v>2253087</v>
      </c>
      <c r="G27" s="190">
        <f t="shared" si="6"/>
        <v>2595755</v>
      </c>
      <c r="H27" s="190">
        <f t="shared" si="6"/>
        <v>-9225785</v>
      </c>
      <c r="I27" s="190">
        <f t="shared" si="6"/>
        <v>881928</v>
      </c>
      <c r="J27" s="190">
        <f t="shared" si="6"/>
        <v>1483473</v>
      </c>
      <c r="K27" s="190">
        <f t="shared" si="6"/>
        <v>1705</v>
      </c>
    </row>
    <row r="28" spans="1:11" ht="12" thickTop="1" x14ac:dyDescent="0.2">
      <c r="A28" s="283" t="s">
        <v>196</v>
      </c>
      <c r="B28" s="177"/>
      <c r="C28" s="126"/>
      <c r="D28" s="126"/>
      <c r="E28" s="126"/>
      <c r="F28" s="126"/>
      <c r="G28" s="126"/>
      <c r="H28" s="126"/>
      <c r="I28" s="126"/>
      <c r="J28" s="126"/>
      <c r="K28" s="126"/>
    </row>
    <row r="29" spans="1:11" ht="20.399999999999999" x14ac:dyDescent="0.2">
      <c r="A29" s="275" t="s">
        <v>49</v>
      </c>
      <c r="B29" s="48"/>
      <c r="C29" s="122"/>
      <c r="D29" s="122"/>
      <c r="E29" s="122"/>
      <c r="F29" s="122"/>
      <c r="G29" s="122"/>
      <c r="H29" s="122"/>
      <c r="I29" s="122"/>
      <c r="J29" s="122"/>
      <c r="K29" s="122"/>
    </row>
    <row r="30" spans="1:11" ht="13.95" customHeight="1" thickBot="1" x14ac:dyDescent="0.25">
      <c r="A30" s="181" t="s">
        <v>197</v>
      </c>
      <c r="B30" s="182"/>
      <c r="C30" s="137">
        <f t="shared" ref="C30:K30" si="7">SUM(C27:C29)</f>
        <v>7603033</v>
      </c>
      <c r="D30" s="137">
        <f t="shared" si="7"/>
        <v>2876534</v>
      </c>
      <c r="E30" s="137">
        <f t="shared" si="7"/>
        <v>-1717338</v>
      </c>
      <c r="F30" s="137">
        <f t="shared" si="7"/>
        <v>2253087</v>
      </c>
      <c r="G30" s="137">
        <f t="shared" si="7"/>
        <v>2595755</v>
      </c>
      <c r="H30" s="137">
        <f t="shared" si="7"/>
        <v>-9225785</v>
      </c>
      <c r="I30" s="137">
        <f t="shared" si="7"/>
        <v>881928</v>
      </c>
      <c r="J30" s="137">
        <f t="shared" si="7"/>
        <v>1483473</v>
      </c>
      <c r="K30" s="137">
        <f t="shared" si="7"/>
        <v>1705</v>
      </c>
    </row>
    <row r="31" spans="1:11" ht="13.95" customHeight="1" thickTop="1" x14ac:dyDescent="0.2">
      <c r="A31" s="49"/>
    </row>
  </sheetData>
  <sheetProtection algorithmName="SHA-512" hashValue="XSLUxNX4sAds6ADKMyFc09VvnUeuELkm92Z+k/JJuwcnKX2+IRVLWV+T0dFDIPYFY4dKklQiy2AFEaAya+IJCA==" saltValue="lxQGByB8UiXjsATocRLcvw=="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O71"/>
  <sheetViews>
    <sheetView showGridLines="0" workbookViewId="0">
      <selection activeCell="B6" sqref="B6:C6"/>
    </sheetView>
  </sheetViews>
  <sheetFormatPr defaultColWidth="9.109375" defaultRowHeight="13.2" x14ac:dyDescent="0.25"/>
  <cols>
    <col min="1" max="1" width="0.88671875" style="94" customWidth="1"/>
    <col min="2" max="2" width="13.6640625" style="94" customWidth="1"/>
    <col min="3" max="3" width="18.44140625" style="94" customWidth="1"/>
    <col min="4" max="4" width="7.44140625" style="94" customWidth="1"/>
    <col min="5" max="15" width="13.6640625" style="94" customWidth="1"/>
    <col min="16" max="16" width="2.5546875" style="94" customWidth="1"/>
    <col min="17" max="16384" width="9.109375" style="94"/>
  </cols>
  <sheetData>
    <row r="1" spans="1:13" ht="17.25" customHeight="1" x14ac:dyDescent="0.25">
      <c r="A1" s="396" t="s">
        <v>199</v>
      </c>
      <c r="B1" s="399"/>
      <c r="C1" s="400"/>
      <c r="D1" s="400"/>
      <c r="E1" s="400"/>
      <c r="F1" s="400"/>
      <c r="G1" s="400"/>
      <c r="H1" s="400"/>
      <c r="I1" s="400"/>
      <c r="J1" s="400"/>
      <c r="K1" s="400"/>
      <c r="L1" s="401"/>
      <c r="M1" s="401"/>
    </row>
    <row r="2" spans="1:13" s="93" customFormat="1" ht="24" customHeight="1" x14ac:dyDescent="0.25">
      <c r="A2" s="150"/>
    </row>
    <row r="3" spans="1:13" s="278" customFormat="1" x14ac:dyDescent="0.25">
      <c r="B3" s="235" t="s">
        <v>111</v>
      </c>
    </row>
    <row r="4" spans="1:13" ht="9.75" customHeight="1" x14ac:dyDescent="0.25"/>
    <row r="5" spans="1:13" ht="23.1" customHeight="1" x14ac:dyDescent="0.25">
      <c r="B5" s="407" t="s">
        <v>198</v>
      </c>
      <c r="C5" s="411"/>
      <c r="D5" s="411"/>
      <c r="E5" s="411"/>
      <c r="F5" s="411"/>
      <c r="G5" s="411"/>
      <c r="H5" s="411"/>
      <c r="I5" s="411"/>
      <c r="J5" s="411"/>
      <c r="K5" s="411"/>
      <c r="L5" s="411"/>
    </row>
    <row r="6" spans="1:13" ht="17.100000000000001" customHeight="1" x14ac:dyDescent="0.25">
      <c r="B6" s="405" t="str">
        <f>'ASA1'!C9</f>
        <v xml:space="preserve">Oak Park Elementary School District 97 </v>
      </c>
      <c r="C6" s="405"/>
      <c r="D6" s="95"/>
      <c r="E6" s="410" t="s">
        <v>993</v>
      </c>
      <c r="F6" s="410"/>
      <c r="G6" s="410"/>
      <c r="H6" s="96"/>
      <c r="I6" s="154" t="s">
        <v>994</v>
      </c>
      <c r="J6" s="96"/>
      <c r="K6" s="406" t="s">
        <v>995</v>
      </c>
      <c r="L6" s="406"/>
    </row>
    <row r="7" spans="1:13" ht="17.100000000000001" customHeight="1" x14ac:dyDescent="0.25">
      <c r="B7" s="97" t="s">
        <v>82</v>
      </c>
      <c r="C7" s="95"/>
      <c r="D7" s="95"/>
      <c r="E7" s="408" t="s">
        <v>83</v>
      </c>
      <c r="F7" s="409"/>
      <c r="G7" s="409"/>
      <c r="H7" s="95"/>
      <c r="I7" s="98" t="s">
        <v>84</v>
      </c>
      <c r="J7" s="95"/>
      <c r="K7" s="408" t="s">
        <v>85</v>
      </c>
      <c r="L7" s="409"/>
    </row>
    <row r="8" spans="1:13" x14ac:dyDescent="0.25">
      <c r="B8" s="407" t="s">
        <v>200</v>
      </c>
      <c r="C8" s="407"/>
      <c r="D8" s="407"/>
      <c r="E8" s="407"/>
      <c r="F8" s="407"/>
      <c r="G8" s="407"/>
      <c r="H8" s="407"/>
      <c r="I8" s="407"/>
      <c r="J8" s="407"/>
      <c r="K8" s="407"/>
      <c r="L8" s="407"/>
    </row>
    <row r="9" spans="1:13" ht="6" customHeight="1" x14ac:dyDescent="0.25">
      <c r="B9" s="99"/>
      <c r="C9" s="99"/>
    </row>
    <row r="10" spans="1:13" s="18" customFormat="1" ht="10.199999999999999" x14ac:dyDescent="0.2">
      <c r="B10" s="100" t="s">
        <v>92</v>
      </c>
      <c r="C10" s="101"/>
    </row>
    <row r="11" spans="1:13" ht="6" customHeight="1" x14ac:dyDescent="0.25">
      <c r="B11" s="102"/>
      <c r="C11" s="102"/>
    </row>
    <row r="12" spans="1:13" x14ac:dyDescent="0.25">
      <c r="B12" s="300" t="s">
        <v>201</v>
      </c>
      <c r="C12" s="102"/>
    </row>
    <row r="13" spans="1:13" s="18" customFormat="1" ht="30.6" x14ac:dyDescent="0.2">
      <c r="B13" s="103"/>
      <c r="C13" s="104"/>
      <c r="D13" s="104"/>
      <c r="E13" s="105" t="s">
        <v>10</v>
      </c>
      <c r="F13" s="105" t="s">
        <v>50</v>
      </c>
      <c r="G13" s="105" t="s">
        <v>27</v>
      </c>
      <c r="H13" s="105" t="s">
        <v>11</v>
      </c>
      <c r="I13" s="105" t="s">
        <v>81</v>
      </c>
      <c r="J13" s="105" t="s">
        <v>140</v>
      </c>
      <c r="K13" s="105" t="s">
        <v>41</v>
      </c>
      <c r="L13" s="105" t="s">
        <v>141</v>
      </c>
      <c r="M13" s="105" t="s">
        <v>42</v>
      </c>
    </row>
    <row r="14" spans="1:13" s="18" customFormat="1" ht="11.4" x14ac:dyDescent="0.2">
      <c r="B14" s="214" t="s">
        <v>21</v>
      </c>
      <c r="C14" s="215"/>
      <c r="D14" s="216">
        <v>1000</v>
      </c>
      <c r="E14" s="145">
        <f>('ASA3'!C7)</f>
        <v>66524204</v>
      </c>
      <c r="F14" s="145">
        <f>('ASA3'!D7)</f>
        <v>8569856</v>
      </c>
      <c r="G14" s="145">
        <f>('ASA3'!E7)</f>
        <v>6609219</v>
      </c>
      <c r="H14" s="145">
        <f>('ASA3'!F7)</f>
        <v>3704715</v>
      </c>
      <c r="I14" s="145">
        <f>('ASA3'!G7)</f>
        <v>4842325</v>
      </c>
      <c r="J14" s="145">
        <f>('ASA3'!H7)</f>
        <v>0</v>
      </c>
      <c r="K14" s="145">
        <f>('ASA3'!I7)</f>
        <v>881928</v>
      </c>
      <c r="L14" s="145">
        <f>('ASA3'!J7)</f>
        <v>2027281</v>
      </c>
      <c r="M14" s="145">
        <f>('ASA3'!K7)</f>
        <v>1705</v>
      </c>
    </row>
    <row r="15" spans="1:13" s="18" customFormat="1" ht="21.75" customHeight="1" x14ac:dyDescent="0.2">
      <c r="B15" s="412" t="s">
        <v>162</v>
      </c>
      <c r="C15" s="375"/>
      <c r="D15" s="216">
        <v>2000</v>
      </c>
      <c r="E15" s="145">
        <f>('ASA3'!C8)</f>
        <v>0</v>
      </c>
      <c r="F15" s="145">
        <f>('ASA3'!D8)</f>
        <v>0</v>
      </c>
      <c r="G15" s="290"/>
      <c r="H15" s="145">
        <f>('ASA3'!F8)</f>
        <v>0</v>
      </c>
      <c r="I15" s="145">
        <f>('ASA3'!G8)</f>
        <v>0</v>
      </c>
      <c r="J15" s="290"/>
      <c r="K15" s="290"/>
      <c r="L15" s="290"/>
      <c r="M15" s="290"/>
    </row>
    <row r="16" spans="1:13" s="18" customFormat="1" ht="11.4" x14ac:dyDescent="0.2">
      <c r="B16" s="214" t="s">
        <v>22</v>
      </c>
      <c r="C16" s="215"/>
      <c r="D16" s="216">
        <v>3000</v>
      </c>
      <c r="E16" s="145">
        <f>('ASA3'!C9)</f>
        <v>12387609</v>
      </c>
      <c r="F16" s="145">
        <f>('ASA3'!D9)</f>
        <v>1500000</v>
      </c>
      <c r="G16" s="145">
        <f>('ASA3'!E9)</f>
        <v>0</v>
      </c>
      <c r="H16" s="145">
        <f>('ASA3'!F9)</f>
        <v>2056199</v>
      </c>
      <c r="I16" s="145">
        <f>('ASA3'!G9)</f>
        <v>0</v>
      </c>
      <c r="J16" s="145">
        <f>('ASA3'!H9)</f>
        <v>0</v>
      </c>
      <c r="K16" s="145">
        <f>('ASA3'!I9)</f>
        <v>0</v>
      </c>
      <c r="L16" s="145">
        <f>('ASA3'!J9)</f>
        <v>0</v>
      </c>
      <c r="M16" s="145">
        <f>('ASA3'!K9)</f>
        <v>0</v>
      </c>
    </row>
    <row r="17" spans="2:13" s="18" customFormat="1" ht="11.4" x14ac:dyDescent="0.2">
      <c r="B17" s="214" t="s">
        <v>23</v>
      </c>
      <c r="C17" s="215"/>
      <c r="D17" s="216">
        <v>4000</v>
      </c>
      <c r="E17" s="145">
        <f>('ASA3'!C10)</f>
        <v>3297226</v>
      </c>
      <c r="F17" s="145">
        <f>('ASA3'!D10)</f>
        <v>0</v>
      </c>
      <c r="G17" s="145">
        <f>('ASA3'!E10)</f>
        <v>0</v>
      </c>
      <c r="H17" s="145">
        <f>('ASA3'!F10)</f>
        <v>0</v>
      </c>
      <c r="I17" s="145">
        <f>('ASA3'!G10)</f>
        <v>0</v>
      </c>
      <c r="J17" s="145">
        <f>('ASA3'!H10)</f>
        <v>0</v>
      </c>
      <c r="K17" s="145">
        <f>('ASA3'!I10)</f>
        <v>0</v>
      </c>
      <c r="L17" s="145">
        <f>('ASA3'!J10)</f>
        <v>0</v>
      </c>
      <c r="M17" s="145">
        <f>('ASA3'!K10)</f>
        <v>0</v>
      </c>
    </row>
    <row r="18" spans="2:13" s="18" customFormat="1" ht="13.5" customHeight="1" thickBot="1" x14ac:dyDescent="0.25">
      <c r="B18" s="185" t="s">
        <v>120</v>
      </c>
      <c r="C18" s="186"/>
      <c r="D18" s="187"/>
      <c r="E18" s="145">
        <f>('ASA3'!C11)</f>
        <v>82209039</v>
      </c>
      <c r="F18" s="145">
        <f>('ASA3'!D11)</f>
        <v>10069856</v>
      </c>
      <c r="G18" s="145">
        <f>('ASA3'!E11)</f>
        <v>6609219</v>
      </c>
      <c r="H18" s="145">
        <f>('ASA3'!F11)</f>
        <v>5760914</v>
      </c>
      <c r="I18" s="145">
        <f>('ASA3'!G11)</f>
        <v>4842325</v>
      </c>
      <c r="J18" s="145">
        <f>('ASA3'!H11)</f>
        <v>0</v>
      </c>
      <c r="K18" s="145">
        <f>('ASA3'!I11)</f>
        <v>881928</v>
      </c>
      <c r="L18" s="145">
        <f>('ASA3'!J11)</f>
        <v>2027281</v>
      </c>
      <c r="M18" s="145">
        <f>('ASA3'!K11)</f>
        <v>1705</v>
      </c>
    </row>
    <row r="19" spans="2:13" s="18" customFormat="1" ht="15" customHeight="1" thickTop="1" thickBot="1" x14ac:dyDescent="0.3">
      <c r="B19" s="402" t="s">
        <v>122</v>
      </c>
      <c r="C19" s="403"/>
      <c r="D19" s="404"/>
      <c r="E19" s="291">
        <f>'ASA3'!C20</f>
        <v>74606006</v>
      </c>
      <c r="F19" s="291">
        <f>'ASA3'!D20</f>
        <v>7193322</v>
      </c>
      <c r="G19" s="291">
        <f>'ASA3'!E20</f>
        <v>8326557</v>
      </c>
      <c r="H19" s="291">
        <f>'ASA3'!F20</f>
        <v>3507827</v>
      </c>
      <c r="I19" s="291">
        <f>'ASA3'!G20</f>
        <v>2246570</v>
      </c>
      <c r="J19" s="291">
        <f>'ASA3'!H20</f>
        <v>9225785</v>
      </c>
      <c r="K19" s="292"/>
      <c r="L19" s="291">
        <f>'ASA3'!J20</f>
        <v>543808</v>
      </c>
      <c r="M19" s="291">
        <f>'ASA3'!K20</f>
        <v>0</v>
      </c>
    </row>
    <row r="20" spans="2:13" s="18" customFormat="1" ht="12" thickTop="1" x14ac:dyDescent="0.2">
      <c r="B20" s="183" t="s">
        <v>163</v>
      </c>
      <c r="C20" s="184"/>
      <c r="D20" s="106"/>
      <c r="E20" s="146">
        <f>'ASA3'!C26</f>
        <v>0</v>
      </c>
      <c r="F20" s="146">
        <f>'ASA3'!D26</f>
        <v>0</v>
      </c>
      <c r="G20" s="146">
        <f>'ASA3'!E26</f>
        <v>0</v>
      </c>
      <c r="H20" s="146">
        <f>'ASA3'!F26</f>
        <v>0</v>
      </c>
      <c r="I20" s="146">
        <f>'ASA3'!G26</f>
        <v>0</v>
      </c>
      <c r="J20" s="146">
        <f>'ASA3'!H26</f>
        <v>0</v>
      </c>
      <c r="K20" s="146">
        <f>'ASA3'!I26</f>
        <v>0</v>
      </c>
      <c r="L20" s="146">
        <f>'ASA3'!J26</f>
        <v>0</v>
      </c>
      <c r="M20" s="146">
        <f>'ASA3'!K26</f>
        <v>0</v>
      </c>
    </row>
    <row r="21" spans="2:13" s="18" customFormat="1" ht="13.5" customHeight="1" thickBot="1" x14ac:dyDescent="0.25">
      <c r="B21" s="189" t="str">
        <f>'ASA3'!A28</f>
        <v>Beginning Fund Balances - July 1, 2017</v>
      </c>
      <c r="C21" s="186"/>
      <c r="D21" s="187"/>
      <c r="E21" s="147">
        <f>'ASA3'!C28</f>
        <v>0</v>
      </c>
      <c r="F21" s="147">
        <f>'ASA3'!D28</f>
        <v>0</v>
      </c>
      <c r="G21" s="147">
        <f>'ASA3'!E28</f>
        <v>0</v>
      </c>
      <c r="H21" s="147">
        <f>'ASA3'!F28</f>
        <v>0</v>
      </c>
      <c r="I21" s="147">
        <f>'ASA3'!G28</f>
        <v>0</v>
      </c>
      <c r="J21" s="147">
        <f>'ASA3'!H28</f>
        <v>0</v>
      </c>
      <c r="K21" s="147">
        <f>'ASA3'!I28</f>
        <v>0</v>
      </c>
      <c r="L21" s="147">
        <f>'ASA3'!J28</f>
        <v>0</v>
      </c>
      <c r="M21" s="147">
        <f>'ASA3'!K28</f>
        <v>0</v>
      </c>
    </row>
    <row r="22" spans="2:13" s="18" customFormat="1" ht="12" thickTop="1" x14ac:dyDescent="0.2">
      <c r="B22" s="183" t="s">
        <v>100</v>
      </c>
      <c r="C22" s="184"/>
      <c r="D22" s="188"/>
      <c r="E22" s="147">
        <f>'ASA3'!C29</f>
        <v>0</v>
      </c>
      <c r="F22" s="147">
        <f>'ASA3'!D29</f>
        <v>0</v>
      </c>
      <c r="G22" s="147">
        <f>'ASA3'!E29</f>
        <v>0</v>
      </c>
      <c r="H22" s="147">
        <f>'ASA3'!F29</f>
        <v>0</v>
      </c>
      <c r="I22" s="147">
        <f>'ASA3'!G29</f>
        <v>0</v>
      </c>
      <c r="J22" s="147">
        <f>'ASA3'!H29</f>
        <v>0</v>
      </c>
      <c r="K22" s="147">
        <f>'ASA3'!I29</f>
        <v>0</v>
      </c>
      <c r="L22" s="147">
        <f>'ASA3'!J29</f>
        <v>0</v>
      </c>
      <c r="M22" s="147">
        <f>'ASA3'!K29</f>
        <v>0</v>
      </c>
    </row>
    <row r="23" spans="2:13" s="18" customFormat="1" ht="13.5" customHeight="1" thickBot="1" x14ac:dyDescent="0.25">
      <c r="B23" s="189" t="str">
        <f>'ASA3'!A30</f>
        <v>Ending Fund Balances June 30, 2018</v>
      </c>
      <c r="C23" s="186"/>
      <c r="D23" s="187"/>
      <c r="E23" s="148">
        <f>SUM(E18,E20,E21,E22)-E19</f>
        <v>7603033</v>
      </c>
      <c r="F23" s="148">
        <f>'ASA3'!D30</f>
        <v>2876534</v>
      </c>
      <c r="G23" s="148">
        <f>'ASA3'!E30</f>
        <v>-1717338</v>
      </c>
      <c r="H23" s="148">
        <f>'ASA3'!F30</f>
        <v>2253087</v>
      </c>
      <c r="I23" s="148">
        <f>'ASA3'!G30</f>
        <v>2595755</v>
      </c>
      <c r="J23" s="148">
        <f>'ASA3'!H30</f>
        <v>-9225785</v>
      </c>
      <c r="K23" s="148">
        <f>'ASA3'!I30</f>
        <v>881928</v>
      </c>
      <c r="L23" s="148">
        <f>'ASA3'!J30</f>
        <v>1483473</v>
      </c>
      <c r="M23" s="148">
        <f>'ASA3'!K30</f>
        <v>1705</v>
      </c>
    </row>
    <row r="24" spans="2:13" s="18" customFormat="1" ht="10.8" thickTop="1" x14ac:dyDescent="0.2">
      <c r="B24" s="8"/>
      <c r="C24" s="107"/>
      <c r="D24" s="108"/>
      <c r="E24" s="108"/>
      <c r="F24" s="108"/>
      <c r="G24" s="108"/>
      <c r="H24" s="108"/>
      <c r="I24" s="108"/>
      <c r="J24" s="108"/>
      <c r="K24" s="108"/>
      <c r="L24" s="108"/>
    </row>
    <row r="25" spans="2:13" s="18" customFormat="1" ht="10.199999999999999" x14ac:dyDescent="0.2"/>
    <row r="26" spans="2:13" s="18" customFormat="1" ht="6" customHeight="1" x14ac:dyDescent="0.2"/>
    <row r="27" spans="2:13" s="18" customFormat="1" ht="34.950000000000003" customHeight="1" x14ac:dyDescent="0.2"/>
    <row r="28" spans="2:13" ht="14.1" customHeight="1" x14ac:dyDescent="0.25"/>
    <row r="29" spans="2:13" s="18" customFormat="1" ht="10.199999999999999" x14ac:dyDescent="0.2"/>
    <row r="30" spans="2:13" s="18" customFormat="1" ht="12.15" customHeight="1" x14ac:dyDescent="0.2"/>
    <row r="31" spans="2:13" s="18" customFormat="1" ht="12.15" customHeight="1" x14ac:dyDescent="0.2"/>
    <row r="32" spans="2:13" s="18" customFormat="1" ht="12.15" customHeight="1" x14ac:dyDescent="0.2"/>
    <row r="33" spans="1:15" s="18" customFormat="1" ht="12.15" customHeight="1" x14ac:dyDescent="0.2"/>
    <row r="34" spans="1:15" s="18" customFormat="1" ht="12.15" customHeight="1" x14ac:dyDescent="0.2"/>
    <row r="35" spans="1:15" s="18" customFormat="1" ht="12.15" customHeight="1" x14ac:dyDescent="0.2"/>
    <row r="36" spans="1:15" s="18" customFormat="1" ht="12.15" customHeight="1" x14ac:dyDescent="0.2"/>
    <row r="37" spans="1:15" s="18" customFormat="1" ht="12.15" customHeight="1" x14ac:dyDescent="0.2"/>
    <row r="38" spans="1:15" s="18" customFormat="1" ht="12.15" customHeight="1" x14ac:dyDescent="0.2"/>
    <row r="39" spans="1:15" s="18" customFormat="1" ht="12.15" customHeight="1" x14ac:dyDescent="0.2"/>
    <row r="40" spans="1:15" s="18" customFormat="1" ht="12.15" customHeight="1" x14ac:dyDescent="0.2"/>
    <row r="41" spans="1:15" s="18" customFormat="1" ht="12.15" customHeight="1" x14ac:dyDescent="0.2"/>
    <row r="42" spans="1:15" ht="2.25" customHeight="1" x14ac:dyDescent="0.25">
      <c r="A42" s="109"/>
    </row>
    <row r="44" spans="1:15" s="110" customFormat="1" x14ac:dyDescent="0.25">
      <c r="N44" s="94"/>
      <c r="O44" s="94"/>
    </row>
    <row r="45" spans="1:15" s="18" customFormat="1" x14ac:dyDescent="0.25">
      <c r="B45" s="191"/>
      <c r="N45" s="94"/>
      <c r="O45" s="94"/>
    </row>
    <row r="46" spans="1:15" s="18" customFormat="1" ht="12.15" customHeight="1" x14ac:dyDescent="0.25">
      <c r="N46" s="94"/>
      <c r="O46" s="94"/>
    </row>
    <row r="47" spans="1:15" s="18" customFormat="1" ht="12.15" customHeight="1" x14ac:dyDescent="0.25">
      <c r="N47" s="94"/>
      <c r="O47" s="94"/>
    </row>
    <row r="48" spans="1:15" s="18" customFormat="1" ht="12.15" customHeight="1" x14ac:dyDescent="0.25">
      <c r="N48" s="94"/>
      <c r="O48" s="94"/>
    </row>
    <row r="49" spans="1:15" s="18" customFormat="1" ht="12.15" customHeight="1" x14ac:dyDescent="0.25">
      <c r="N49" s="94"/>
      <c r="O49" s="94"/>
    </row>
    <row r="50" spans="1:15" s="18" customFormat="1" ht="12.15" customHeight="1" x14ac:dyDescent="0.25">
      <c r="N50" s="94"/>
      <c r="O50" s="94"/>
    </row>
    <row r="51" spans="1:15" s="18" customFormat="1" ht="12.15" customHeight="1" x14ac:dyDescent="0.25">
      <c r="N51" s="94"/>
      <c r="O51" s="94"/>
    </row>
    <row r="52" spans="1:15" s="18" customFormat="1" ht="12.15" customHeight="1" x14ac:dyDescent="0.25">
      <c r="N52" s="94"/>
      <c r="O52" s="94"/>
    </row>
    <row r="53" spans="1:15" s="18" customFormat="1" ht="12.15" customHeight="1" x14ac:dyDescent="0.25">
      <c r="N53" s="94"/>
      <c r="O53" s="94"/>
    </row>
    <row r="54" spans="1:15" s="18" customFormat="1" ht="12.15" customHeight="1" x14ac:dyDescent="0.25">
      <c r="N54" s="94"/>
      <c r="O54" s="94"/>
    </row>
    <row r="55" spans="1:15" s="18" customFormat="1" ht="12.15" customHeight="1" x14ac:dyDescent="0.25">
      <c r="N55" s="94"/>
      <c r="O55" s="94"/>
    </row>
    <row r="56" spans="1:15" s="18" customFormat="1" ht="12.15" customHeight="1" x14ac:dyDescent="0.25">
      <c r="N56" s="94"/>
      <c r="O56" s="94"/>
    </row>
    <row r="57" spans="1:15" s="18" customFormat="1" ht="12.15" customHeight="1" x14ac:dyDescent="0.25">
      <c r="A57" s="111"/>
      <c r="N57" s="94"/>
      <c r="O57" s="94"/>
    </row>
    <row r="58" spans="1:15" ht="3.75" customHeight="1" x14ac:dyDescent="0.25"/>
    <row r="60" spans="1:15" x14ac:dyDescent="0.25">
      <c r="N60" s="109"/>
    </row>
    <row r="61" spans="1:15" x14ac:dyDescent="0.25">
      <c r="N61" s="109"/>
    </row>
    <row r="62" spans="1:15" x14ac:dyDescent="0.25">
      <c r="N62" s="109"/>
    </row>
    <row r="63" spans="1:15" x14ac:dyDescent="0.25">
      <c r="N63" s="109"/>
    </row>
    <row r="64" spans="1:15" x14ac:dyDescent="0.25">
      <c r="N64" s="109"/>
    </row>
    <row r="65" spans="14:14" x14ac:dyDescent="0.25">
      <c r="N65" s="109"/>
    </row>
    <row r="66" spans="14:14" x14ac:dyDescent="0.25">
      <c r="N66" s="109"/>
    </row>
    <row r="67" spans="14:14" x14ac:dyDescent="0.25">
      <c r="N67" s="109"/>
    </row>
    <row r="68" spans="14:14" x14ac:dyDescent="0.25">
      <c r="N68" s="109"/>
    </row>
    <row r="69" spans="14:14" x14ac:dyDescent="0.25">
      <c r="N69" s="109"/>
    </row>
    <row r="70" spans="14:14" x14ac:dyDescent="0.25">
      <c r="N70" s="109"/>
    </row>
    <row r="71" spans="14:14" x14ac:dyDescent="0.25">
      <c r="N71" s="109"/>
    </row>
  </sheetData>
  <sheetProtection algorithmName="SHA-512" hashValue="yqPggz7opZMxMKOzzCQHzzhCV7CfXsGdVitbdADnhzH9BTBIf0ePaV9kndDd4Qbnoi1GfYWvJaDEzdiHb4wmsw==" saltValue="Wjza7irq1/C8eG6y++Hu0g==" spinCount="100000" sheet="1" objects="1" scenarios="1"/>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G622"/>
  <sheetViews>
    <sheetView showGridLines="0" zoomScaleNormal="100" workbookViewId="0">
      <selection activeCell="B3" sqref="B3:B4"/>
    </sheetView>
  </sheetViews>
  <sheetFormatPr defaultRowHeight="13.2" x14ac:dyDescent="0.25"/>
  <cols>
    <col min="1" max="1" width="3.109375" customWidth="1"/>
    <col min="2" max="6" width="30.6640625" customWidth="1"/>
    <col min="7" max="7" width="6" customWidth="1"/>
  </cols>
  <sheetData>
    <row r="1" spans="1:7" x14ac:dyDescent="0.25">
      <c r="A1" s="417" t="s">
        <v>171</v>
      </c>
      <c r="B1" s="417"/>
      <c r="C1" s="417"/>
      <c r="D1" s="417"/>
      <c r="E1" s="417"/>
      <c r="F1" s="417"/>
      <c r="G1" s="417"/>
    </row>
    <row r="2" spans="1:7" x14ac:dyDescent="0.25">
      <c r="A2" s="306"/>
      <c r="B2" s="306"/>
      <c r="C2" s="306"/>
      <c r="D2" s="306"/>
      <c r="E2" s="306"/>
      <c r="F2" s="306"/>
      <c r="G2" s="306"/>
    </row>
    <row r="3" spans="1:7" x14ac:dyDescent="0.25">
      <c r="A3" s="302"/>
      <c r="B3" s="307"/>
      <c r="C3" s="302"/>
      <c r="D3" s="302"/>
      <c r="E3" s="302"/>
      <c r="F3" s="308"/>
      <c r="G3" s="302"/>
    </row>
    <row r="4" spans="1:7" x14ac:dyDescent="0.25">
      <c r="A4" s="302"/>
      <c r="B4" s="307"/>
      <c r="C4" s="302"/>
      <c r="D4" s="302"/>
      <c r="E4" s="302"/>
      <c r="F4" s="308"/>
      <c r="G4" s="302"/>
    </row>
    <row r="5" spans="1:7" x14ac:dyDescent="0.25">
      <c r="A5" s="302"/>
      <c r="B5" s="309"/>
      <c r="C5" s="302"/>
      <c r="D5" s="302"/>
      <c r="E5" s="302"/>
      <c r="F5" s="308"/>
      <c r="G5" s="302"/>
    </row>
    <row r="6" spans="1:7" x14ac:dyDescent="0.25">
      <c r="A6" s="310"/>
      <c r="B6" s="311">
        <v>0</v>
      </c>
      <c r="C6" s="310"/>
      <c r="D6" s="310"/>
      <c r="E6" s="310"/>
      <c r="F6" s="312"/>
      <c r="G6" s="310"/>
    </row>
    <row r="7" spans="1:7" x14ac:dyDescent="0.25">
      <c r="A7" s="310"/>
      <c r="B7" s="313">
        <v>0</v>
      </c>
      <c r="C7" s="310"/>
      <c r="D7" s="310"/>
      <c r="E7" s="310"/>
      <c r="F7" s="312"/>
      <c r="G7" s="310"/>
    </row>
    <row r="8" spans="1:7" x14ac:dyDescent="0.25">
      <c r="A8" s="302"/>
      <c r="B8" s="309"/>
      <c r="C8" s="302"/>
      <c r="D8" s="302"/>
      <c r="E8" s="302"/>
      <c r="F8" s="308"/>
      <c r="G8" s="302"/>
    </row>
    <row r="9" spans="1:7" ht="13.8" thickBot="1" x14ac:dyDescent="0.3">
      <c r="A9" s="302"/>
      <c r="B9" s="413" t="s">
        <v>2</v>
      </c>
      <c r="C9" s="414"/>
      <c r="D9" s="414"/>
      <c r="E9" s="414"/>
      <c r="F9" s="414"/>
      <c r="G9" s="308"/>
    </row>
    <row r="10" spans="1:7" x14ac:dyDescent="0.25">
      <c r="A10" s="302"/>
      <c r="B10" s="314"/>
      <c r="C10" s="315"/>
      <c r="D10" s="316"/>
      <c r="E10" s="317"/>
      <c r="F10" s="316"/>
      <c r="G10" s="302"/>
    </row>
    <row r="11" spans="1:7" ht="13.8" thickBot="1" x14ac:dyDescent="0.3">
      <c r="A11" s="302"/>
      <c r="B11" s="318"/>
      <c r="C11" s="319"/>
      <c r="D11" s="320"/>
      <c r="E11" s="321"/>
      <c r="F11" s="322"/>
      <c r="G11" s="302"/>
    </row>
    <row r="12" spans="1:7" x14ac:dyDescent="0.25">
      <c r="A12" s="302"/>
      <c r="B12" s="323" t="s">
        <v>75</v>
      </c>
      <c r="C12" s="324" t="s">
        <v>9</v>
      </c>
      <c r="D12" s="325" t="s">
        <v>93</v>
      </c>
      <c r="E12" s="325" t="s">
        <v>94</v>
      </c>
      <c r="F12" s="326" t="s">
        <v>76</v>
      </c>
      <c r="G12" s="302"/>
    </row>
    <row r="13" spans="1:7" x14ac:dyDescent="0.25">
      <c r="A13" s="302"/>
      <c r="B13" s="357"/>
      <c r="C13" s="358"/>
      <c r="D13" s="325"/>
      <c r="E13" s="325"/>
      <c r="F13" s="360"/>
      <c r="G13" s="302"/>
    </row>
    <row r="14" spans="1:7" x14ac:dyDescent="0.25">
      <c r="A14" s="302"/>
      <c r="B14" s="368" t="s">
        <v>1040</v>
      </c>
      <c r="C14" s="369" t="s">
        <v>1146</v>
      </c>
      <c r="D14" s="369" t="s">
        <v>1164</v>
      </c>
      <c r="E14" s="370" t="s">
        <v>1248</v>
      </c>
      <c r="F14" s="370" t="s">
        <v>1618</v>
      </c>
      <c r="G14" s="302"/>
    </row>
    <row r="15" spans="1:7" x14ac:dyDescent="0.25">
      <c r="A15" s="302"/>
      <c r="B15" s="368" t="s">
        <v>1025</v>
      </c>
      <c r="C15" s="369" t="s">
        <v>1143</v>
      </c>
      <c r="D15" s="369" t="s">
        <v>1175</v>
      </c>
      <c r="E15" s="370" t="s">
        <v>1313</v>
      </c>
      <c r="F15" s="370" t="s">
        <v>1657</v>
      </c>
      <c r="G15" s="302"/>
    </row>
    <row r="16" spans="1:7" x14ac:dyDescent="0.25">
      <c r="A16" s="302"/>
      <c r="B16" s="368" t="s">
        <v>1023</v>
      </c>
      <c r="C16" s="369" t="s">
        <v>1145</v>
      </c>
      <c r="D16" s="369" t="s">
        <v>1161</v>
      </c>
      <c r="E16" s="370" t="s">
        <v>1304</v>
      </c>
      <c r="F16" s="370" t="s">
        <v>1624</v>
      </c>
      <c r="G16" s="302"/>
    </row>
    <row r="17" spans="1:7" x14ac:dyDescent="0.25">
      <c r="A17" s="302"/>
      <c r="B17" s="368" t="s">
        <v>1125</v>
      </c>
      <c r="C17" s="369" t="s">
        <v>1144</v>
      </c>
      <c r="D17" s="369" t="s">
        <v>1159</v>
      </c>
      <c r="E17" s="370" t="s">
        <v>1512</v>
      </c>
      <c r="F17" s="370" t="s">
        <v>1653</v>
      </c>
      <c r="G17" s="302"/>
    </row>
    <row r="18" spans="1:7" x14ac:dyDescent="0.25">
      <c r="A18" s="302"/>
      <c r="B18" s="368" t="s">
        <v>1084</v>
      </c>
      <c r="C18" s="369" t="s">
        <v>1142</v>
      </c>
      <c r="D18" s="369" t="s">
        <v>1194</v>
      </c>
      <c r="E18" s="370" t="s">
        <v>1322</v>
      </c>
      <c r="F18" s="370" t="s">
        <v>1636</v>
      </c>
      <c r="G18" s="302"/>
    </row>
    <row r="19" spans="1:7" x14ac:dyDescent="0.25">
      <c r="A19" s="302"/>
      <c r="B19" s="368" t="s">
        <v>1126</v>
      </c>
      <c r="C19" s="369" t="s">
        <v>1147</v>
      </c>
      <c r="D19" s="369" t="s">
        <v>1165</v>
      </c>
      <c r="E19" s="370" t="s">
        <v>1676</v>
      </c>
      <c r="F19" s="370" t="s">
        <v>1614</v>
      </c>
      <c r="G19" s="302"/>
    </row>
    <row r="20" spans="1:7" x14ac:dyDescent="0.25">
      <c r="A20" s="302"/>
      <c r="B20" s="368" t="s">
        <v>1089</v>
      </c>
      <c r="C20" s="369" t="s">
        <v>1156</v>
      </c>
      <c r="D20" s="369" t="s">
        <v>1166</v>
      </c>
      <c r="E20" s="370" t="s">
        <v>1241</v>
      </c>
      <c r="F20" s="370" t="s">
        <v>1599</v>
      </c>
      <c r="G20" s="302"/>
    </row>
    <row r="21" spans="1:7" x14ac:dyDescent="0.25">
      <c r="A21" s="302"/>
      <c r="B21" s="368" t="s">
        <v>1083</v>
      </c>
      <c r="C21" s="369" t="s">
        <v>1152</v>
      </c>
      <c r="D21" s="369" t="s">
        <v>1177</v>
      </c>
      <c r="E21" s="370" t="s">
        <v>1406</v>
      </c>
      <c r="F21" s="370" t="s">
        <v>1566</v>
      </c>
      <c r="G21" s="302"/>
    </row>
    <row r="22" spans="1:7" x14ac:dyDescent="0.25">
      <c r="A22" s="302"/>
      <c r="B22" s="368" t="s">
        <v>1061</v>
      </c>
      <c r="C22" s="369" t="s">
        <v>1157</v>
      </c>
      <c r="D22" s="369" t="s">
        <v>1193</v>
      </c>
      <c r="E22" s="370" t="s">
        <v>1477</v>
      </c>
      <c r="F22" s="370" t="s">
        <v>1555</v>
      </c>
      <c r="G22" s="302"/>
    </row>
    <row r="23" spans="1:7" x14ac:dyDescent="0.25">
      <c r="A23" s="302"/>
      <c r="B23" s="368" t="s">
        <v>1115</v>
      </c>
      <c r="C23" s="369" t="s">
        <v>1155</v>
      </c>
      <c r="D23" s="369" t="s">
        <v>1188</v>
      </c>
      <c r="E23" s="370" t="s">
        <v>1385</v>
      </c>
      <c r="F23" s="370" t="s">
        <v>1652</v>
      </c>
      <c r="G23" s="302"/>
    </row>
    <row r="24" spans="1:7" x14ac:dyDescent="0.25">
      <c r="A24" s="302"/>
      <c r="B24" s="368" t="s">
        <v>1088</v>
      </c>
      <c r="C24" s="369" t="s">
        <v>1153</v>
      </c>
      <c r="D24" s="369" t="s">
        <v>1167</v>
      </c>
      <c r="E24" s="370" t="s">
        <v>1539</v>
      </c>
      <c r="F24" s="370" t="s">
        <v>1591</v>
      </c>
      <c r="G24" s="302"/>
    </row>
    <row r="25" spans="1:7" x14ac:dyDescent="0.25">
      <c r="A25" s="302"/>
      <c r="B25" s="368" t="s">
        <v>1022</v>
      </c>
      <c r="C25" s="369" t="s">
        <v>1154</v>
      </c>
      <c r="D25" s="369" t="s">
        <v>1168</v>
      </c>
      <c r="E25" s="370" t="s">
        <v>1493</v>
      </c>
      <c r="F25" s="370" t="s">
        <v>1646</v>
      </c>
      <c r="G25" s="302"/>
    </row>
    <row r="26" spans="1:7" x14ac:dyDescent="0.25">
      <c r="A26" s="302"/>
      <c r="B26" s="368" t="s">
        <v>1007</v>
      </c>
      <c r="C26" s="369" t="s">
        <v>1673</v>
      </c>
      <c r="D26" s="369" t="s">
        <v>1190</v>
      </c>
      <c r="E26" s="370" t="s">
        <v>1435</v>
      </c>
      <c r="F26" s="370" t="s">
        <v>1613</v>
      </c>
      <c r="G26" s="302"/>
    </row>
    <row r="27" spans="1:7" x14ac:dyDescent="0.25">
      <c r="A27" s="302"/>
      <c r="B27" s="368" t="s">
        <v>1036</v>
      </c>
      <c r="C27" s="369" t="s">
        <v>1151</v>
      </c>
      <c r="D27" s="369" t="s">
        <v>1196</v>
      </c>
      <c r="E27" s="370" t="s">
        <v>1358</v>
      </c>
      <c r="F27" s="370" t="s">
        <v>1565</v>
      </c>
      <c r="G27" s="302"/>
    </row>
    <row r="28" spans="1:7" x14ac:dyDescent="0.25">
      <c r="A28" s="302"/>
      <c r="B28" s="368" t="s">
        <v>998</v>
      </c>
      <c r="C28" s="369" t="s">
        <v>1149</v>
      </c>
      <c r="D28" s="369" t="s">
        <v>1195</v>
      </c>
      <c r="E28" s="370" t="s">
        <v>1513</v>
      </c>
      <c r="F28" s="370" t="s">
        <v>1627</v>
      </c>
      <c r="G28" s="302"/>
    </row>
    <row r="29" spans="1:7" x14ac:dyDescent="0.25">
      <c r="A29" s="302"/>
      <c r="B29" s="368" t="s">
        <v>1056</v>
      </c>
      <c r="C29" s="369" t="s">
        <v>1148</v>
      </c>
      <c r="D29" s="369" t="s">
        <v>1174</v>
      </c>
      <c r="E29" s="370" t="s">
        <v>1218</v>
      </c>
      <c r="F29" s="370" t="s">
        <v>1669</v>
      </c>
      <c r="G29" s="302"/>
    </row>
    <row r="30" spans="1:7" x14ac:dyDescent="0.25">
      <c r="A30" s="302"/>
      <c r="B30" s="368" t="s">
        <v>1072</v>
      </c>
      <c r="C30" s="369" t="s">
        <v>1150</v>
      </c>
      <c r="D30" s="369" t="s">
        <v>1178</v>
      </c>
      <c r="E30" s="370" t="s">
        <v>1215</v>
      </c>
      <c r="F30" s="370" t="s">
        <v>1643</v>
      </c>
      <c r="G30" s="302"/>
    </row>
    <row r="31" spans="1:7" x14ac:dyDescent="0.25">
      <c r="A31" s="302"/>
      <c r="B31" s="368" t="s">
        <v>1103</v>
      </c>
      <c r="C31" s="364"/>
      <c r="D31" s="369" t="s">
        <v>1162</v>
      </c>
      <c r="E31" s="370" t="s">
        <v>1365</v>
      </c>
      <c r="F31" s="370" t="s">
        <v>1567</v>
      </c>
      <c r="G31" s="302"/>
    </row>
    <row r="32" spans="1:7" x14ac:dyDescent="0.25">
      <c r="A32" s="302"/>
      <c r="B32" s="368" t="s">
        <v>1045</v>
      </c>
      <c r="C32" s="364"/>
      <c r="D32" s="369" t="s">
        <v>1180</v>
      </c>
      <c r="E32" s="370" t="s">
        <v>1209</v>
      </c>
      <c r="F32" s="370" t="s">
        <v>1638</v>
      </c>
      <c r="G32" s="302"/>
    </row>
    <row r="33" spans="1:7" x14ac:dyDescent="0.25">
      <c r="A33" s="302"/>
      <c r="B33" s="368" t="s">
        <v>1057</v>
      </c>
      <c r="C33" s="364"/>
      <c r="D33" s="369" t="s">
        <v>1183</v>
      </c>
      <c r="E33" s="370" t="s">
        <v>1438</v>
      </c>
      <c r="F33" s="370" t="s">
        <v>1685</v>
      </c>
      <c r="G33" s="302"/>
    </row>
    <row r="34" spans="1:7" x14ac:dyDescent="0.25">
      <c r="A34" s="302"/>
      <c r="B34" s="368" t="s">
        <v>1028</v>
      </c>
      <c r="C34" s="364"/>
      <c r="D34" s="369" t="s">
        <v>1179</v>
      </c>
      <c r="E34" s="370" t="s">
        <v>1452</v>
      </c>
      <c r="F34" s="370" t="s">
        <v>1563</v>
      </c>
      <c r="G34" s="302"/>
    </row>
    <row r="35" spans="1:7" x14ac:dyDescent="0.25">
      <c r="A35" s="302"/>
      <c r="B35" s="368" t="s">
        <v>1043</v>
      </c>
      <c r="C35" s="364"/>
      <c r="D35" s="369" t="s">
        <v>1187</v>
      </c>
      <c r="E35" s="370" t="s">
        <v>1317</v>
      </c>
      <c r="F35" s="370" t="s">
        <v>1595</v>
      </c>
      <c r="G35" s="302"/>
    </row>
    <row r="36" spans="1:7" x14ac:dyDescent="0.25">
      <c r="A36" s="302"/>
      <c r="B36" s="368" t="s">
        <v>1015</v>
      </c>
      <c r="C36" s="364"/>
      <c r="D36" s="369" t="s">
        <v>1189</v>
      </c>
      <c r="E36" s="370" t="s">
        <v>1353</v>
      </c>
      <c r="F36" s="370" t="s">
        <v>1649</v>
      </c>
      <c r="G36" s="302"/>
    </row>
    <row r="37" spans="1:7" x14ac:dyDescent="0.25">
      <c r="A37" s="302"/>
      <c r="B37" s="368" t="s">
        <v>1048</v>
      </c>
      <c r="C37" s="364"/>
      <c r="D37" s="369" t="s">
        <v>1191</v>
      </c>
      <c r="E37" s="370" t="s">
        <v>1389</v>
      </c>
      <c r="F37" s="370" t="s">
        <v>1572</v>
      </c>
      <c r="G37" s="302"/>
    </row>
    <row r="38" spans="1:7" x14ac:dyDescent="0.25">
      <c r="A38" s="302"/>
      <c r="B38" s="368" t="s">
        <v>1005</v>
      </c>
      <c r="C38" s="364"/>
      <c r="D38" s="369" t="s">
        <v>1160</v>
      </c>
      <c r="E38" s="370" t="s">
        <v>1436</v>
      </c>
      <c r="F38" s="370" t="s">
        <v>1634</v>
      </c>
      <c r="G38" s="302"/>
    </row>
    <row r="39" spans="1:7" x14ac:dyDescent="0.25">
      <c r="A39" s="302"/>
      <c r="B39" s="368" t="s">
        <v>1078</v>
      </c>
      <c r="C39" s="364"/>
      <c r="D39" s="369" t="s">
        <v>1674</v>
      </c>
      <c r="E39" s="370" t="s">
        <v>1414</v>
      </c>
      <c r="F39" s="370" t="s">
        <v>1620</v>
      </c>
      <c r="G39" s="302"/>
    </row>
    <row r="40" spans="1:7" x14ac:dyDescent="0.25">
      <c r="A40" s="302"/>
      <c r="B40" s="368" t="s">
        <v>1049</v>
      </c>
      <c r="C40" s="364"/>
      <c r="D40" s="369" t="s">
        <v>1173</v>
      </c>
      <c r="E40" s="370" t="s">
        <v>1677</v>
      </c>
      <c r="F40" s="370" t="s">
        <v>1607</v>
      </c>
      <c r="G40" s="302"/>
    </row>
    <row r="41" spans="1:7" x14ac:dyDescent="0.25">
      <c r="A41" s="302"/>
      <c r="B41" s="368" t="s">
        <v>1030</v>
      </c>
      <c r="C41" s="364"/>
      <c r="D41" s="369" t="s">
        <v>1158</v>
      </c>
      <c r="E41" s="370" t="s">
        <v>1536</v>
      </c>
      <c r="F41" s="370" t="s">
        <v>1664</v>
      </c>
      <c r="G41" s="302"/>
    </row>
    <row r="42" spans="1:7" x14ac:dyDescent="0.25">
      <c r="A42" s="302"/>
      <c r="B42" s="368" t="s">
        <v>1008</v>
      </c>
      <c r="C42" s="364"/>
      <c r="D42" s="369" t="s">
        <v>1185</v>
      </c>
      <c r="E42" s="370" t="s">
        <v>1366</v>
      </c>
      <c r="F42" s="370" t="s">
        <v>1656</v>
      </c>
      <c r="G42" s="302"/>
    </row>
    <row r="43" spans="1:7" x14ac:dyDescent="0.25">
      <c r="A43" s="302"/>
      <c r="B43" s="368" t="s">
        <v>1017</v>
      </c>
      <c r="C43" s="364"/>
      <c r="D43" s="369" t="s">
        <v>1192</v>
      </c>
      <c r="E43" s="370" t="s">
        <v>1307</v>
      </c>
      <c r="F43" s="370" t="s">
        <v>1639</v>
      </c>
      <c r="G43" s="302"/>
    </row>
    <row r="44" spans="1:7" x14ac:dyDescent="0.25">
      <c r="A44" s="302"/>
      <c r="B44" s="368" t="s">
        <v>1116</v>
      </c>
      <c r="C44" s="364"/>
      <c r="D44" s="369" t="s">
        <v>1169</v>
      </c>
      <c r="E44" s="370" t="s">
        <v>1356</v>
      </c>
      <c r="F44" s="370" t="s">
        <v>1564</v>
      </c>
      <c r="G44" s="302"/>
    </row>
    <row r="45" spans="1:7" x14ac:dyDescent="0.25">
      <c r="A45" s="302"/>
      <c r="B45" s="368" t="s">
        <v>1010</v>
      </c>
      <c r="C45" s="364"/>
      <c r="D45" s="369" t="s">
        <v>1186</v>
      </c>
      <c r="E45" s="370" t="s">
        <v>1318</v>
      </c>
      <c r="F45" s="370" t="s">
        <v>1628</v>
      </c>
      <c r="G45" s="302"/>
    </row>
    <row r="46" spans="1:7" x14ac:dyDescent="0.25">
      <c r="A46" s="302"/>
      <c r="B46" s="368" t="s">
        <v>1090</v>
      </c>
      <c r="C46" s="364"/>
      <c r="D46" s="369" t="s">
        <v>1163</v>
      </c>
      <c r="E46" s="370" t="s">
        <v>1282</v>
      </c>
      <c r="F46" s="370" t="s">
        <v>1662</v>
      </c>
      <c r="G46" s="302"/>
    </row>
    <row r="47" spans="1:7" x14ac:dyDescent="0.25">
      <c r="A47" s="302"/>
      <c r="B47" s="368" t="s">
        <v>1069</v>
      </c>
      <c r="C47" s="364"/>
      <c r="D47" s="369" t="s">
        <v>1176</v>
      </c>
      <c r="E47" s="370" t="s">
        <v>1265</v>
      </c>
      <c r="F47" s="370" t="s">
        <v>1665</v>
      </c>
      <c r="G47" s="302"/>
    </row>
    <row r="48" spans="1:7" x14ac:dyDescent="0.25">
      <c r="A48" s="302"/>
      <c r="B48" s="368" t="s">
        <v>1138</v>
      </c>
      <c r="C48" s="364"/>
      <c r="D48" s="369" t="s">
        <v>1675</v>
      </c>
      <c r="E48" s="370" t="s">
        <v>1300</v>
      </c>
      <c r="F48" s="370" t="s">
        <v>1590</v>
      </c>
      <c r="G48" s="302"/>
    </row>
    <row r="49" spans="1:7" x14ac:dyDescent="0.25">
      <c r="A49" s="302"/>
      <c r="B49" s="368" t="s">
        <v>1073</v>
      </c>
      <c r="C49" s="364"/>
      <c r="D49" s="369" t="s">
        <v>1184</v>
      </c>
      <c r="E49" s="370" t="s">
        <v>1421</v>
      </c>
      <c r="F49" s="370" t="s">
        <v>1578</v>
      </c>
      <c r="G49" s="302"/>
    </row>
    <row r="50" spans="1:7" x14ac:dyDescent="0.25">
      <c r="A50" s="302"/>
      <c r="B50" s="368" t="s">
        <v>1059</v>
      </c>
      <c r="C50" s="364"/>
      <c r="D50" s="369" t="s">
        <v>1170</v>
      </c>
      <c r="E50" s="370" t="s">
        <v>1405</v>
      </c>
      <c r="F50" s="370" t="s">
        <v>1666</v>
      </c>
      <c r="G50" s="302"/>
    </row>
    <row r="51" spans="1:7" x14ac:dyDescent="0.25">
      <c r="A51" s="302"/>
      <c r="B51" s="368" t="s">
        <v>1102</v>
      </c>
      <c r="C51" s="364"/>
      <c r="D51" s="369" t="s">
        <v>1181</v>
      </c>
      <c r="E51" s="370" t="s">
        <v>1488</v>
      </c>
      <c r="F51" s="370" t="s">
        <v>1661</v>
      </c>
      <c r="G51" s="302"/>
    </row>
    <row r="52" spans="1:7" x14ac:dyDescent="0.25">
      <c r="A52" s="302"/>
      <c r="B52" s="368" t="s">
        <v>1031</v>
      </c>
      <c r="C52" s="364"/>
      <c r="D52" s="369" t="s">
        <v>1182</v>
      </c>
      <c r="E52" s="370" t="s">
        <v>1486</v>
      </c>
      <c r="F52" s="370" t="s">
        <v>1575</v>
      </c>
      <c r="G52" s="302"/>
    </row>
    <row r="53" spans="1:7" x14ac:dyDescent="0.25">
      <c r="A53" s="302"/>
      <c r="B53" s="368" t="s">
        <v>1093</v>
      </c>
      <c r="C53" s="364"/>
      <c r="D53" s="369" t="s">
        <v>1171</v>
      </c>
      <c r="E53" s="370" t="s">
        <v>1531</v>
      </c>
      <c r="F53" s="370" t="s">
        <v>1630</v>
      </c>
      <c r="G53" s="302"/>
    </row>
    <row r="54" spans="1:7" x14ac:dyDescent="0.25">
      <c r="A54" s="302"/>
      <c r="B54" s="368" t="s">
        <v>1063</v>
      </c>
      <c r="C54" s="364"/>
      <c r="D54" s="369" t="s">
        <v>1172</v>
      </c>
      <c r="E54" s="370" t="s">
        <v>1494</v>
      </c>
      <c r="F54" s="370" t="s">
        <v>1605</v>
      </c>
      <c r="G54" s="302"/>
    </row>
    <row r="55" spans="1:7" x14ac:dyDescent="0.25">
      <c r="A55" s="302"/>
      <c r="B55" s="368" t="s">
        <v>1046</v>
      </c>
      <c r="C55" s="364"/>
      <c r="D55" s="364"/>
      <c r="E55" s="370" t="s">
        <v>1509</v>
      </c>
      <c r="F55" s="370" t="s">
        <v>1651</v>
      </c>
      <c r="G55" s="302"/>
    </row>
    <row r="56" spans="1:7" x14ac:dyDescent="0.25">
      <c r="A56" s="302"/>
      <c r="B56" s="368" t="s">
        <v>1119</v>
      </c>
      <c r="C56" s="364"/>
      <c r="D56" s="362"/>
      <c r="E56" s="370" t="s">
        <v>1284</v>
      </c>
      <c r="F56" s="370" t="s">
        <v>1604</v>
      </c>
      <c r="G56" s="302"/>
    </row>
    <row r="57" spans="1:7" x14ac:dyDescent="0.25">
      <c r="A57" s="302"/>
      <c r="B57" s="368" t="s">
        <v>1671</v>
      </c>
      <c r="C57" s="364"/>
      <c r="D57" s="362"/>
      <c r="E57" s="370" t="s">
        <v>1314</v>
      </c>
      <c r="F57" s="370" t="s">
        <v>1556</v>
      </c>
      <c r="G57" s="302"/>
    </row>
    <row r="58" spans="1:7" x14ac:dyDescent="0.25">
      <c r="A58" s="302"/>
      <c r="B58" s="368" t="s">
        <v>1067</v>
      </c>
      <c r="C58" s="364"/>
      <c r="D58" s="362"/>
      <c r="E58" s="370" t="s">
        <v>1450</v>
      </c>
      <c r="F58" s="370" t="s">
        <v>1550</v>
      </c>
      <c r="G58" s="302"/>
    </row>
    <row r="59" spans="1:7" x14ac:dyDescent="0.25">
      <c r="A59" s="302"/>
      <c r="B59" s="368" t="s">
        <v>1009</v>
      </c>
      <c r="C59" s="364"/>
      <c r="D59" s="362"/>
      <c r="E59" s="370" t="s">
        <v>1400</v>
      </c>
      <c r="F59" s="370" t="s">
        <v>1642</v>
      </c>
      <c r="G59" s="302"/>
    </row>
    <row r="60" spans="1:7" x14ac:dyDescent="0.25">
      <c r="A60" s="302"/>
      <c r="B60" s="368" t="s">
        <v>1052</v>
      </c>
      <c r="C60" s="364"/>
      <c r="D60" s="362"/>
      <c r="E60" s="370" t="s">
        <v>1499</v>
      </c>
      <c r="F60" s="370" t="s">
        <v>1602</v>
      </c>
      <c r="G60" s="302"/>
    </row>
    <row r="61" spans="1:7" x14ac:dyDescent="0.25">
      <c r="A61" s="302"/>
      <c r="B61" s="368" t="s">
        <v>1003</v>
      </c>
      <c r="C61" s="364"/>
      <c r="D61" s="362"/>
      <c r="E61" s="370" t="s">
        <v>1197</v>
      </c>
      <c r="F61" s="370" t="s">
        <v>1554</v>
      </c>
      <c r="G61" s="302"/>
    </row>
    <row r="62" spans="1:7" x14ac:dyDescent="0.25">
      <c r="A62" s="302"/>
      <c r="B62" s="368" t="s">
        <v>1137</v>
      </c>
      <c r="C62" s="364"/>
      <c r="D62" s="362"/>
      <c r="E62" s="370" t="s">
        <v>1410</v>
      </c>
      <c r="F62" s="370" t="s">
        <v>1635</v>
      </c>
      <c r="G62" s="302"/>
    </row>
    <row r="63" spans="1:7" x14ac:dyDescent="0.25">
      <c r="A63" s="302"/>
      <c r="B63" s="368" t="s">
        <v>1131</v>
      </c>
      <c r="C63" s="364"/>
      <c r="D63" s="362"/>
      <c r="E63" s="370" t="s">
        <v>1474</v>
      </c>
      <c r="F63" s="370" t="s">
        <v>1663</v>
      </c>
      <c r="G63" s="302"/>
    </row>
    <row r="64" spans="1:7" x14ac:dyDescent="0.25">
      <c r="A64" s="302"/>
      <c r="B64" s="368" t="s">
        <v>1012</v>
      </c>
      <c r="C64" s="364"/>
      <c r="D64" s="362"/>
      <c r="E64" s="370" t="s">
        <v>1217</v>
      </c>
      <c r="F64" s="370" t="s">
        <v>1622</v>
      </c>
      <c r="G64" s="302"/>
    </row>
    <row r="65" spans="1:7" x14ac:dyDescent="0.25">
      <c r="A65" s="302"/>
      <c r="B65" s="368" t="s">
        <v>999</v>
      </c>
      <c r="C65" s="364"/>
      <c r="D65" s="362"/>
      <c r="E65" s="370" t="s">
        <v>1227</v>
      </c>
      <c r="F65" s="370" t="s">
        <v>1581</v>
      </c>
      <c r="G65" s="302"/>
    </row>
    <row r="66" spans="1:7" x14ac:dyDescent="0.25">
      <c r="A66" s="302"/>
      <c r="B66" s="368" t="s">
        <v>1034</v>
      </c>
      <c r="C66" s="364"/>
      <c r="D66" s="362"/>
      <c r="E66" s="370" t="s">
        <v>1203</v>
      </c>
      <c r="F66" s="370" t="s">
        <v>1568</v>
      </c>
      <c r="G66" s="302"/>
    </row>
    <row r="67" spans="1:7" x14ac:dyDescent="0.25">
      <c r="A67" s="302"/>
      <c r="B67" s="368" t="s">
        <v>1070</v>
      </c>
      <c r="C67" s="364"/>
      <c r="D67" s="362"/>
      <c r="E67" s="370" t="s">
        <v>1505</v>
      </c>
      <c r="F67" s="370" t="s">
        <v>1570</v>
      </c>
      <c r="G67" s="302"/>
    </row>
    <row r="68" spans="1:7" x14ac:dyDescent="0.25">
      <c r="A68" s="302"/>
      <c r="B68" s="368" t="s">
        <v>1024</v>
      </c>
      <c r="C68" s="364"/>
      <c r="D68" s="362"/>
      <c r="E68" s="370" t="s">
        <v>1473</v>
      </c>
      <c r="F68" s="370" t="s">
        <v>1588</v>
      </c>
      <c r="G68" s="302"/>
    </row>
    <row r="69" spans="1:7" x14ac:dyDescent="0.25">
      <c r="A69" s="302"/>
      <c r="B69" s="368" t="s">
        <v>1107</v>
      </c>
      <c r="C69" s="364"/>
      <c r="D69" s="362"/>
      <c r="E69" s="370" t="s">
        <v>1208</v>
      </c>
      <c r="F69" s="370" t="s">
        <v>1579</v>
      </c>
      <c r="G69" s="302"/>
    </row>
    <row r="70" spans="1:7" x14ac:dyDescent="0.25">
      <c r="A70" s="302"/>
      <c r="B70" s="368" t="s">
        <v>1094</v>
      </c>
      <c r="C70" s="364"/>
      <c r="D70" s="362"/>
      <c r="E70" s="370" t="s">
        <v>1455</v>
      </c>
      <c r="F70" s="370" t="s">
        <v>1609</v>
      </c>
      <c r="G70" s="302"/>
    </row>
    <row r="71" spans="1:7" x14ac:dyDescent="0.25">
      <c r="A71" s="302"/>
      <c r="B71" s="368" t="s">
        <v>1101</v>
      </c>
      <c r="C71" s="364"/>
      <c r="D71" s="362"/>
      <c r="E71" s="370" t="s">
        <v>1253</v>
      </c>
      <c r="F71" s="370" t="s">
        <v>1660</v>
      </c>
      <c r="G71" s="302"/>
    </row>
    <row r="72" spans="1:7" x14ac:dyDescent="0.25">
      <c r="A72" s="302"/>
      <c r="B72" s="368" t="s">
        <v>1019</v>
      </c>
      <c r="C72" s="364"/>
      <c r="D72" s="362"/>
      <c r="E72" s="370" t="s">
        <v>1355</v>
      </c>
      <c r="F72" s="370" t="s">
        <v>1611</v>
      </c>
      <c r="G72" s="302"/>
    </row>
    <row r="73" spans="1:7" x14ac:dyDescent="0.25">
      <c r="A73" s="302"/>
      <c r="B73" s="368" t="s">
        <v>1106</v>
      </c>
      <c r="C73" s="364"/>
      <c r="D73" s="362"/>
      <c r="E73" s="370" t="s">
        <v>1291</v>
      </c>
      <c r="F73" s="370" t="s">
        <v>1571</v>
      </c>
      <c r="G73" s="302"/>
    </row>
    <row r="74" spans="1:7" x14ac:dyDescent="0.25">
      <c r="A74" s="302"/>
      <c r="B74" s="368" t="s">
        <v>1082</v>
      </c>
      <c r="C74" s="364"/>
      <c r="D74" s="362"/>
      <c r="E74" s="370" t="s">
        <v>1243</v>
      </c>
      <c r="F74" s="370" t="s">
        <v>1670</v>
      </c>
      <c r="G74" s="302"/>
    </row>
    <row r="75" spans="1:7" x14ac:dyDescent="0.25">
      <c r="A75" s="302"/>
      <c r="B75" s="368" t="s">
        <v>1039</v>
      </c>
      <c r="C75" s="364"/>
      <c r="D75" s="362"/>
      <c r="E75" s="370" t="s">
        <v>1424</v>
      </c>
      <c r="F75" s="370" t="s">
        <v>1593</v>
      </c>
      <c r="G75" s="302"/>
    </row>
    <row r="76" spans="1:7" x14ac:dyDescent="0.25">
      <c r="A76" s="302"/>
      <c r="B76" s="368" t="s">
        <v>1014</v>
      </c>
      <c r="C76" s="364"/>
      <c r="D76" s="362"/>
      <c r="E76" s="370" t="s">
        <v>1373</v>
      </c>
      <c r="F76" s="370" t="s">
        <v>1551</v>
      </c>
      <c r="G76" s="302"/>
    </row>
    <row r="77" spans="1:7" x14ac:dyDescent="0.25">
      <c r="A77" s="302"/>
      <c r="B77" s="368" t="s">
        <v>1065</v>
      </c>
      <c r="C77" s="364"/>
      <c r="D77" s="362"/>
      <c r="E77" s="370" t="s">
        <v>1244</v>
      </c>
      <c r="F77" s="370" t="s">
        <v>1633</v>
      </c>
      <c r="G77" s="302"/>
    </row>
    <row r="78" spans="1:7" x14ac:dyDescent="0.25">
      <c r="A78" s="302"/>
      <c r="B78" s="368" t="s">
        <v>1132</v>
      </c>
      <c r="C78" s="364"/>
      <c r="D78" s="362"/>
      <c r="E78" s="370" t="s">
        <v>1370</v>
      </c>
      <c r="F78" s="370" t="s">
        <v>1616</v>
      </c>
      <c r="G78" s="302"/>
    </row>
    <row r="79" spans="1:7" x14ac:dyDescent="0.25">
      <c r="A79" s="302"/>
      <c r="B79" s="368" t="s">
        <v>1120</v>
      </c>
      <c r="C79" s="364"/>
      <c r="D79" s="362"/>
      <c r="E79" s="370" t="s">
        <v>1534</v>
      </c>
      <c r="F79" s="370" t="s">
        <v>1654</v>
      </c>
      <c r="G79" s="302"/>
    </row>
    <row r="80" spans="1:7" x14ac:dyDescent="0.25">
      <c r="A80" s="302"/>
      <c r="B80" s="368" t="s">
        <v>1074</v>
      </c>
      <c r="C80" s="364"/>
      <c r="D80" s="362"/>
      <c r="E80" s="370" t="s">
        <v>1535</v>
      </c>
      <c r="F80" s="370" t="s">
        <v>1659</v>
      </c>
      <c r="G80" s="302"/>
    </row>
    <row r="81" spans="1:7" x14ac:dyDescent="0.25">
      <c r="A81" s="302"/>
      <c r="B81" s="368" t="s">
        <v>1004</v>
      </c>
      <c r="C81" s="364"/>
      <c r="D81" s="362"/>
      <c r="E81" s="370" t="s">
        <v>1464</v>
      </c>
      <c r="F81" s="370" t="s">
        <v>1576</v>
      </c>
      <c r="G81" s="302"/>
    </row>
    <row r="82" spans="1:7" x14ac:dyDescent="0.25">
      <c r="A82" s="302"/>
      <c r="B82" s="368" t="s">
        <v>1079</v>
      </c>
      <c r="C82" s="364"/>
      <c r="D82" s="362"/>
      <c r="E82" s="370" t="s">
        <v>1298</v>
      </c>
      <c r="F82" s="370" t="s">
        <v>1637</v>
      </c>
      <c r="G82" s="302"/>
    </row>
    <row r="83" spans="1:7" x14ac:dyDescent="0.25">
      <c r="A83" s="302"/>
      <c r="B83" s="368" t="s">
        <v>1055</v>
      </c>
      <c r="C83" s="364"/>
      <c r="D83" s="362"/>
      <c r="E83" s="370" t="s">
        <v>1216</v>
      </c>
      <c r="F83" s="370" t="s">
        <v>1641</v>
      </c>
      <c r="G83" s="302"/>
    </row>
    <row r="84" spans="1:7" x14ac:dyDescent="0.25">
      <c r="A84" s="302"/>
      <c r="B84" s="368" t="s">
        <v>1136</v>
      </c>
      <c r="C84" s="364"/>
      <c r="D84" s="362"/>
      <c r="E84" s="370" t="s">
        <v>1521</v>
      </c>
      <c r="F84" s="370" t="s">
        <v>1569</v>
      </c>
      <c r="G84" s="302"/>
    </row>
    <row r="85" spans="1:7" x14ac:dyDescent="0.25">
      <c r="A85" s="302"/>
      <c r="B85" s="368" t="s">
        <v>1041</v>
      </c>
      <c r="C85" s="364"/>
      <c r="D85" s="362"/>
      <c r="E85" s="370" t="s">
        <v>1456</v>
      </c>
      <c r="F85" s="370" t="s">
        <v>1617</v>
      </c>
      <c r="G85" s="302"/>
    </row>
    <row r="86" spans="1:7" x14ac:dyDescent="0.25">
      <c r="A86" s="302"/>
      <c r="B86" s="368" t="s">
        <v>1104</v>
      </c>
      <c r="C86" s="364"/>
      <c r="D86" s="362"/>
      <c r="E86" s="370" t="s">
        <v>1501</v>
      </c>
      <c r="F86" s="370" t="s">
        <v>1559</v>
      </c>
      <c r="G86" s="302"/>
    </row>
    <row r="87" spans="1:7" x14ac:dyDescent="0.25">
      <c r="A87" s="302"/>
      <c r="B87" s="368" t="s">
        <v>996</v>
      </c>
      <c r="C87" s="364"/>
      <c r="D87" s="362"/>
      <c r="E87" s="370" t="s">
        <v>1350</v>
      </c>
      <c r="F87" s="370" t="s">
        <v>1587</v>
      </c>
      <c r="G87" s="302"/>
    </row>
    <row r="88" spans="1:7" x14ac:dyDescent="0.25">
      <c r="A88" s="302"/>
      <c r="B88" s="368" t="s">
        <v>1133</v>
      </c>
      <c r="C88" s="364"/>
      <c r="D88" s="362"/>
      <c r="E88" s="370" t="s">
        <v>1360</v>
      </c>
      <c r="F88" s="370" t="s">
        <v>1645</v>
      </c>
      <c r="G88" s="302"/>
    </row>
    <row r="89" spans="1:7" x14ac:dyDescent="0.25">
      <c r="A89" s="302"/>
      <c r="B89" s="368" t="s">
        <v>1050</v>
      </c>
      <c r="C89" s="364"/>
      <c r="D89" s="362"/>
      <c r="E89" s="370" t="s">
        <v>1441</v>
      </c>
      <c r="F89" s="370" t="s">
        <v>1650</v>
      </c>
      <c r="G89" s="302"/>
    </row>
    <row r="90" spans="1:7" x14ac:dyDescent="0.25">
      <c r="A90" s="302"/>
      <c r="B90" s="368" t="s">
        <v>997</v>
      </c>
      <c r="C90" s="364"/>
      <c r="D90" s="362"/>
      <c r="E90" s="370" t="s">
        <v>1225</v>
      </c>
      <c r="F90" s="370" t="s">
        <v>1589</v>
      </c>
      <c r="G90" s="302"/>
    </row>
    <row r="91" spans="1:7" x14ac:dyDescent="0.25">
      <c r="A91" s="302"/>
      <c r="B91" s="368" t="s">
        <v>1100</v>
      </c>
      <c r="C91" s="364"/>
      <c r="D91" s="362"/>
      <c r="E91" s="370" t="s">
        <v>1519</v>
      </c>
      <c r="F91" s="370" t="s">
        <v>1606</v>
      </c>
      <c r="G91" s="302"/>
    </row>
    <row r="92" spans="1:7" x14ac:dyDescent="0.25">
      <c r="A92" s="302"/>
      <c r="B92" s="368" t="s">
        <v>1000</v>
      </c>
      <c r="C92" s="364"/>
      <c r="D92" s="362"/>
      <c r="E92" s="370" t="s">
        <v>1334</v>
      </c>
      <c r="F92" s="370" t="s">
        <v>1584</v>
      </c>
      <c r="G92" s="302"/>
    </row>
    <row r="93" spans="1:7" x14ac:dyDescent="0.25">
      <c r="A93" s="302"/>
      <c r="B93" s="368" t="s">
        <v>1080</v>
      </c>
      <c r="C93" s="364"/>
      <c r="D93" s="362"/>
      <c r="E93" s="370" t="s">
        <v>1678</v>
      </c>
      <c r="F93" s="370" t="s">
        <v>1592</v>
      </c>
      <c r="G93" s="302"/>
    </row>
    <row r="94" spans="1:7" x14ac:dyDescent="0.25">
      <c r="A94" s="302"/>
      <c r="B94" s="368" t="s">
        <v>1086</v>
      </c>
      <c r="C94" s="364"/>
      <c r="D94" s="362"/>
      <c r="E94" s="370" t="s">
        <v>1296</v>
      </c>
      <c r="F94" s="370" t="s">
        <v>1546</v>
      </c>
      <c r="G94" s="302"/>
    </row>
    <row r="95" spans="1:7" x14ac:dyDescent="0.25">
      <c r="A95" s="302"/>
      <c r="B95" s="368" t="s">
        <v>1108</v>
      </c>
      <c r="C95" s="364"/>
      <c r="D95" s="362"/>
      <c r="E95" s="370" t="s">
        <v>1416</v>
      </c>
      <c r="F95" s="370" t="s">
        <v>1580</v>
      </c>
      <c r="G95" s="302"/>
    </row>
    <row r="96" spans="1:7" x14ac:dyDescent="0.25">
      <c r="A96" s="302"/>
      <c r="B96" s="368" t="s">
        <v>1020</v>
      </c>
      <c r="C96" s="364"/>
      <c r="D96" s="362"/>
      <c r="E96" s="370" t="s">
        <v>1293</v>
      </c>
      <c r="F96" s="370" t="s">
        <v>1629</v>
      </c>
      <c r="G96" s="302"/>
    </row>
    <row r="97" spans="1:7" x14ac:dyDescent="0.25">
      <c r="A97" s="302"/>
      <c r="B97" s="368" t="s">
        <v>1060</v>
      </c>
      <c r="C97" s="364"/>
      <c r="D97" s="362"/>
      <c r="E97" s="370" t="s">
        <v>1516</v>
      </c>
      <c r="F97" s="370" t="s">
        <v>1626</v>
      </c>
      <c r="G97" s="302"/>
    </row>
    <row r="98" spans="1:7" x14ac:dyDescent="0.25">
      <c r="A98" s="302"/>
      <c r="B98" s="368" t="s">
        <v>1018</v>
      </c>
      <c r="C98" s="364"/>
      <c r="D98" s="362"/>
      <c r="E98" s="370" t="s">
        <v>1235</v>
      </c>
      <c r="F98" s="370" t="s">
        <v>1557</v>
      </c>
      <c r="G98" s="302"/>
    </row>
    <row r="99" spans="1:7" x14ac:dyDescent="0.25">
      <c r="A99" s="302"/>
      <c r="B99" s="368" t="s">
        <v>1033</v>
      </c>
      <c r="C99" s="364"/>
      <c r="D99" s="362"/>
      <c r="E99" s="370" t="s">
        <v>1524</v>
      </c>
      <c r="F99" s="370" t="s">
        <v>1597</v>
      </c>
      <c r="G99" s="302"/>
    </row>
    <row r="100" spans="1:7" x14ac:dyDescent="0.25">
      <c r="A100" s="302"/>
      <c r="B100" s="368" t="s">
        <v>1064</v>
      </c>
      <c r="C100" s="364"/>
      <c r="D100" s="362"/>
      <c r="E100" s="370" t="s">
        <v>1262</v>
      </c>
      <c r="F100" s="370" t="s">
        <v>1586</v>
      </c>
      <c r="G100" s="302"/>
    </row>
    <row r="101" spans="1:7" x14ac:dyDescent="0.25">
      <c r="A101" s="302"/>
      <c r="B101" s="368" t="s">
        <v>1140</v>
      </c>
      <c r="C101" s="364"/>
      <c r="D101" s="362"/>
      <c r="E101" s="370" t="s">
        <v>1273</v>
      </c>
      <c r="F101" s="370" t="s">
        <v>1553</v>
      </c>
      <c r="G101" s="302"/>
    </row>
    <row r="102" spans="1:7" x14ac:dyDescent="0.25">
      <c r="A102" s="302"/>
      <c r="B102" s="368" t="s">
        <v>1097</v>
      </c>
      <c r="C102" s="364"/>
      <c r="D102" s="362"/>
      <c r="E102" s="370" t="s">
        <v>1276</v>
      </c>
      <c r="F102" s="370" t="s">
        <v>1686</v>
      </c>
      <c r="G102" s="302"/>
    </row>
    <row r="103" spans="1:7" x14ac:dyDescent="0.25">
      <c r="A103" s="302"/>
      <c r="B103" s="368" t="s">
        <v>1109</v>
      </c>
      <c r="C103" s="364"/>
      <c r="D103" s="362"/>
      <c r="E103" s="370" t="s">
        <v>1274</v>
      </c>
      <c r="F103" s="370" t="s">
        <v>1640</v>
      </c>
      <c r="G103" s="302"/>
    </row>
    <row r="104" spans="1:7" x14ac:dyDescent="0.25">
      <c r="A104" s="302"/>
      <c r="B104" s="368" t="s">
        <v>1085</v>
      </c>
      <c r="C104" s="364"/>
      <c r="D104" s="362"/>
      <c r="E104" s="370" t="s">
        <v>1420</v>
      </c>
      <c r="F104" s="370" t="s">
        <v>1615</v>
      </c>
      <c r="G104" s="302"/>
    </row>
    <row r="105" spans="1:7" x14ac:dyDescent="0.25">
      <c r="A105" s="302"/>
      <c r="B105" s="368" t="s">
        <v>1013</v>
      </c>
      <c r="C105" s="364"/>
      <c r="D105" s="362"/>
      <c r="E105" s="370" t="s">
        <v>1458</v>
      </c>
      <c r="F105" s="370" t="s">
        <v>1548</v>
      </c>
      <c r="G105" s="302"/>
    </row>
    <row r="106" spans="1:7" x14ac:dyDescent="0.25">
      <c r="A106" s="302"/>
      <c r="B106" s="368" t="s">
        <v>1114</v>
      </c>
      <c r="C106" s="364"/>
      <c r="D106" s="362"/>
      <c r="E106" s="370" t="s">
        <v>1515</v>
      </c>
      <c r="F106" s="370" t="s">
        <v>1631</v>
      </c>
      <c r="G106" s="302"/>
    </row>
    <row r="107" spans="1:7" x14ac:dyDescent="0.25">
      <c r="A107" s="302"/>
      <c r="B107" s="368" t="s">
        <v>1129</v>
      </c>
      <c r="C107" s="364"/>
      <c r="D107" s="362"/>
      <c r="E107" s="370" t="s">
        <v>1466</v>
      </c>
      <c r="F107" s="370" t="s">
        <v>1549</v>
      </c>
      <c r="G107" s="302"/>
    </row>
    <row r="108" spans="1:7" x14ac:dyDescent="0.25">
      <c r="A108" s="302"/>
      <c r="B108" s="368" t="s">
        <v>1098</v>
      </c>
      <c r="C108" s="364"/>
      <c r="D108" s="362"/>
      <c r="E108" s="370" t="s">
        <v>1417</v>
      </c>
      <c r="F108" s="370" t="s">
        <v>1619</v>
      </c>
      <c r="G108" s="302"/>
    </row>
    <row r="109" spans="1:7" x14ac:dyDescent="0.25">
      <c r="A109" s="302"/>
      <c r="B109" s="368" t="s">
        <v>1128</v>
      </c>
      <c r="C109" s="364"/>
      <c r="D109" s="362"/>
      <c r="E109" s="370" t="s">
        <v>1311</v>
      </c>
      <c r="F109" s="370" t="s">
        <v>1598</v>
      </c>
      <c r="G109" s="302"/>
    </row>
    <row r="110" spans="1:7" x14ac:dyDescent="0.25">
      <c r="A110" s="302"/>
      <c r="B110" s="368" t="s">
        <v>1096</v>
      </c>
      <c r="C110" s="364"/>
      <c r="D110" s="362"/>
      <c r="E110" s="370" t="s">
        <v>1221</v>
      </c>
      <c r="F110" s="370" t="s">
        <v>1562</v>
      </c>
      <c r="G110" s="302"/>
    </row>
    <row r="111" spans="1:7" x14ac:dyDescent="0.25">
      <c r="A111" s="302"/>
      <c r="B111" s="368" t="s">
        <v>1076</v>
      </c>
      <c r="C111" s="364"/>
      <c r="D111" s="362"/>
      <c r="E111" s="370" t="s">
        <v>1399</v>
      </c>
      <c r="F111" s="370" t="s">
        <v>1582</v>
      </c>
      <c r="G111" s="302"/>
    </row>
    <row r="112" spans="1:7" x14ac:dyDescent="0.25">
      <c r="A112" s="302"/>
      <c r="B112" s="368" t="s">
        <v>1042</v>
      </c>
      <c r="C112" s="364"/>
      <c r="D112" s="362"/>
      <c r="E112" s="370" t="s">
        <v>1255</v>
      </c>
      <c r="F112" s="370" t="s">
        <v>1561</v>
      </c>
      <c r="G112" s="302"/>
    </row>
    <row r="113" spans="1:7" x14ac:dyDescent="0.25">
      <c r="A113" s="302"/>
      <c r="B113" s="368" t="s">
        <v>1026</v>
      </c>
      <c r="C113" s="364"/>
      <c r="D113" s="362"/>
      <c r="E113" s="370" t="s">
        <v>1391</v>
      </c>
      <c r="F113" s="370" t="s">
        <v>1558</v>
      </c>
      <c r="G113" s="302"/>
    </row>
    <row r="114" spans="1:7" x14ac:dyDescent="0.25">
      <c r="A114" s="302"/>
      <c r="B114" s="368" t="s">
        <v>1087</v>
      </c>
      <c r="C114" s="364"/>
      <c r="D114" s="362"/>
      <c r="E114" s="370" t="s">
        <v>1462</v>
      </c>
      <c r="F114" s="370" t="s">
        <v>1610</v>
      </c>
      <c r="G114" s="302"/>
    </row>
    <row r="115" spans="1:7" x14ac:dyDescent="0.25">
      <c r="A115" s="302"/>
      <c r="B115" s="368" t="s">
        <v>1038</v>
      </c>
      <c r="C115" s="364"/>
      <c r="D115" s="362"/>
      <c r="E115" s="370" t="s">
        <v>1226</v>
      </c>
      <c r="F115" s="370" t="s">
        <v>1574</v>
      </c>
      <c r="G115" s="302"/>
    </row>
    <row r="116" spans="1:7" x14ac:dyDescent="0.25">
      <c r="A116" s="302"/>
      <c r="B116" s="368" t="s">
        <v>1134</v>
      </c>
      <c r="C116" s="364"/>
      <c r="D116" s="362"/>
      <c r="E116" s="370" t="s">
        <v>1446</v>
      </c>
      <c r="F116" s="370" t="s">
        <v>1600</v>
      </c>
      <c r="G116" s="302"/>
    </row>
    <row r="117" spans="1:7" x14ac:dyDescent="0.25">
      <c r="A117" s="302"/>
      <c r="B117" s="368" t="s">
        <v>1111</v>
      </c>
      <c r="C117" s="364"/>
      <c r="D117" s="362"/>
      <c r="E117" s="370" t="s">
        <v>1390</v>
      </c>
      <c r="F117" s="370" t="s">
        <v>1583</v>
      </c>
      <c r="G117" s="302"/>
    </row>
    <row r="118" spans="1:7" x14ac:dyDescent="0.25">
      <c r="A118" s="302"/>
      <c r="B118" s="368" t="s">
        <v>1053</v>
      </c>
      <c r="C118" s="364"/>
      <c r="D118" s="362"/>
      <c r="E118" s="370" t="s">
        <v>1434</v>
      </c>
      <c r="F118" s="370" t="s">
        <v>1601</v>
      </c>
      <c r="G118" s="302"/>
    </row>
    <row r="119" spans="1:7" x14ac:dyDescent="0.25">
      <c r="A119" s="302"/>
      <c r="B119" s="368" t="s">
        <v>1141</v>
      </c>
      <c r="C119" s="364"/>
      <c r="D119" s="362"/>
      <c r="E119" s="370" t="s">
        <v>1332</v>
      </c>
      <c r="F119" s="370" t="s">
        <v>1552</v>
      </c>
      <c r="G119" s="302"/>
    </row>
    <row r="120" spans="1:7" x14ac:dyDescent="0.25">
      <c r="A120" s="302"/>
      <c r="B120" s="368" t="s">
        <v>1037</v>
      </c>
      <c r="C120" s="364"/>
      <c r="D120" s="362"/>
      <c r="E120" s="370" t="s">
        <v>1302</v>
      </c>
      <c r="F120" s="370" t="s">
        <v>1623</v>
      </c>
      <c r="G120" s="302"/>
    </row>
    <row r="121" spans="1:7" x14ac:dyDescent="0.25">
      <c r="A121" s="302"/>
      <c r="B121" s="368" t="s">
        <v>1077</v>
      </c>
      <c r="C121" s="364"/>
      <c r="D121" s="362"/>
      <c r="E121" s="370" t="s">
        <v>1352</v>
      </c>
      <c r="F121" s="370" t="s">
        <v>1667</v>
      </c>
      <c r="G121" s="302"/>
    </row>
    <row r="122" spans="1:7" x14ac:dyDescent="0.25">
      <c r="A122" s="302"/>
      <c r="B122" s="368" t="s">
        <v>1092</v>
      </c>
      <c r="C122" s="364"/>
      <c r="D122" s="362"/>
      <c r="E122" s="370" t="s">
        <v>1540</v>
      </c>
      <c r="F122" s="370" t="s">
        <v>1594</v>
      </c>
      <c r="G122" s="302"/>
    </row>
    <row r="123" spans="1:7" x14ac:dyDescent="0.25">
      <c r="A123" s="302"/>
      <c r="B123" s="368" t="s">
        <v>1112</v>
      </c>
      <c r="C123" s="364"/>
      <c r="D123" s="362"/>
      <c r="E123" s="370" t="s">
        <v>1489</v>
      </c>
      <c r="F123" s="370" t="s">
        <v>1608</v>
      </c>
      <c r="G123" s="302"/>
    </row>
    <row r="124" spans="1:7" x14ac:dyDescent="0.25">
      <c r="A124" s="302"/>
      <c r="B124" s="368" t="s">
        <v>1105</v>
      </c>
      <c r="C124" s="364"/>
      <c r="D124" s="362"/>
      <c r="E124" s="370" t="s">
        <v>1333</v>
      </c>
      <c r="F124" s="370" t="s">
        <v>1596</v>
      </c>
      <c r="G124" s="302"/>
    </row>
    <row r="125" spans="1:7" x14ac:dyDescent="0.25">
      <c r="A125" s="302"/>
      <c r="B125" s="368" t="s">
        <v>1118</v>
      </c>
      <c r="C125" s="364"/>
      <c r="D125" s="362"/>
      <c r="E125" s="370" t="s">
        <v>1394</v>
      </c>
      <c r="F125" s="370" t="s">
        <v>1585</v>
      </c>
      <c r="G125" s="302"/>
    </row>
    <row r="126" spans="1:7" x14ac:dyDescent="0.25">
      <c r="A126" s="302"/>
      <c r="B126" s="368" t="s">
        <v>1122</v>
      </c>
      <c r="C126" s="364"/>
      <c r="D126" s="362"/>
      <c r="E126" s="370" t="s">
        <v>1504</v>
      </c>
      <c r="F126" s="370" t="s">
        <v>1632</v>
      </c>
      <c r="G126" s="302"/>
    </row>
    <row r="127" spans="1:7" x14ac:dyDescent="0.25">
      <c r="A127" s="302"/>
      <c r="B127" s="368" t="s">
        <v>1066</v>
      </c>
      <c r="C127" s="364"/>
      <c r="D127" s="362"/>
      <c r="E127" s="370" t="s">
        <v>1263</v>
      </c>
      <c r="F127" s="370" t="s">
        <v>1625</v>
      </c>
      <c r="G127" s="302"/>
    </row>
    <row r="128" spans="1:7" x14ac:dyDescent="0.25">
      <c r="A128" s="302"/>
      <c r="B128" s="368" t="s">
        <v>1001</v>
      </c>
      <c r="C128" s="364"/>
      <c r="D128" s="362"/>
      <c r="E128" s="370" t="s">
        <v>1340</v>
      </c>
      <c r="F128" s="370" t="s">
        <v>1577</v>
      </c>
      <c r="G128" s="302"/>
    </row>
    <row r="129" spans="1:7" x14ac:dyDescent="0.25">
      <c r="A129" s="302"/>
      <c r="B129" s="368" t="s">
        <v>1047</v>
      </c>
      <c r="C129" s="364"/>
      <c r="D129" s="362"/>
      <c r="E129" s="370" t="s">
        <v>1214</v>
      </c>
      <c r="F129" s="370" t="s">
        <v>1687</v>
      </c>
      <c r="G129" s="302"/>
    </row>
    <row r="130" spans="1:7" x14ac:dyDescent="0.25">
      <c r="A130" s="302"/>
      <c r="B130" s="368" t="s">
        <v>1123</v>
      </c>
      <c r="C130" s="364"/>
      <c r="D130" s="362"/>
      <c r="E130" s="370" t="s">
        <v>1485</v>
      </c>
      <c r="F130" s="370" t="s">
        <v>1547</v>
      </c>
      <c r="G130" s="302"/>
    </row>
    <row r="131" spans="1:7" x14ac:dyDescent="0.25">
      <c r="A131" s="302"/>
      <c r="B131" s="368" t="s">
        <v>1016</v>
      </c>
      <c r="C131" s="364"/>
      <c r="D131" s="362"/>
      <c r="E131" s="370" t="s">
        <v>1528</v>
      </c>
      <c r="F131" s="370" t="s">
        <v>1612</v>
      </c>
      <c r="G131" s="302"/>
    </row>
    <row r="132" spans="1:7" x14ac:dyDescent="0.25">
      <c r="A132" s="302"/>
      <c r="B132" s="368" t="s">
        <v>1058</v>
      </c>
      <c r="C132" s="364"/>
      <c r="D132" s="362"/>
      <c r="E132" s="370" t="s">
        <v>1329</v>
      </c>
      <c r="F132" s="370" t="s">
        <v>1648</v>
      </c>
      <c r="G132" s="302"/>
    </row>
    <row r="133" spans="1:7" x14ac:dyDescent="0.25">
      <c r="A133" s="302"/>
      <c r="B133" s="368" t="s">
        <v>1071</v>
      </c>
      <c r="C133" s="364"/>
      <c r="D133" s="362"/>
      <c r="E133" s="370" t="s">
        <v>1451</v>
      </c>
      <c r="F133" s="370" t="s">
        <v>1668</v>
      </c>
      <c r="G133" s="302"/>
    </row>
    <row r="134" spans="1:7" x14ac:dyDescent="0.25">
      <c r="A134" s="302"/>
      <c r="B134" s="368" t="s">
        <v>1075</v>
      </c>
      <c r="C134" s="364"/>
      <c r="D134" s="362"/>
      <c r="E134" s="370" t="s">
        <v>1279</v>
      </c>
      <c r="F134" s="370" t="s">
        <v>1658</v>
      </c>
      <c r="G134" s="302"/>
    </row>
    <row r="135" spans="1:7" x14ac:dyDescent="0.25">
      <c r="A135" s="302"/>
      <c r="B135" s="368" t="s">
        <v>1135</v>
      </c>
      <c r="C135" s="364"/>
      <c r="D135" s="362"/>
      <c r="E135" s="370" t="s">
        <v>1336</v>
      </c>
      <c r="F135" s="370" t="s">
        <v>1603</v>
      </c>
      <c r="G135" s="302"/>
    </row>
    <row r="136" spans="1:7" x14ac:dyDescent="0.25">
      <c r="A136" s="302"/>
      <c r="B136" s="368" t="s">
        <v>1054</v>
      </c>
      <c r="C136" s="364"/>
      <c r="D136" s="362"/>
      <c r="E136" s="370" t="s">
        <v>1427</v>
      </c>
      <c r="F136" s="370" t="s">
        <v>1644</v>
      </c>
      <c r="G136" s="302"/>
    </row>
    <row r="137" spans="1:7" x14ac:dyDescent="0.25">
      <c r="A137" s="302"/>
      <c r="B137" s="368" t="s">
        <v>1672</v>
      </c>
      <c r="C137" s="364"/>
      <c r="D137" s="362"/>
      <c r="E137" s="370" t="s">
        <v>1511</v>
      </c>
      <c r="F137" s="370" t="s">
        <v>1573</v>
      </c>
      <c r="G137" s="302"/>
    </row>
    <row r="138" spans="1:7" x14ac:dyDescent="0.25">
      <c r="A138" s="302"/>
      <c r="B138" s="368" t="s">
        <v>1051</v>
      </c>
      <c r="C138" s="364"/>
      <c r="D138" s="362"/>
      <c r="E138" s="370" t="s">
        <v>1319</v>
      </c>
      <c r="F138" s="370" t="s">
        <v>1560</v>
      </c>
      <c r="G138" s="302"/>
    </row>
    <row r="139" spans="1:7" x14ac:dyDescent="0.25">
      <c r="A139" s="302"/>
      <c r="B139" s="368" t="s">
        <v>1095</v>
      </c>
      <c r="C139" s="364"/>
      <c r="D139" s="362"/>
      <c r="E139" s="370" t="s">
        <v>1542</v>
      </c>
      <c r="F139" s="370" t="s">
        <v>1621</v>
      </c>
      <c r="G139" s="302"/>
    </row>
    <row r="140" spans="1:7" x14ac:dyDescent="0.25">
      <c r="A140" s="302"/>
      <c r="B140" s="368" t="s">
        <v>1081</v>
      </c>
      <c r="C140" s="364"/>
      <c r="D140" s="362"/>
      <c r="E140" s="370" t="s">
        <v>1288</v>
      </c>
      <c r="F140" s="370" t="s">
        <v>1647</v>
      </c>
      <c r="G140" s="302"/>
    </row>
    <row r="141" spans="1:7" x14ac:dyDescent="0.25">
      <c r="A141" s="302"/>
      <c r="B141" s="368" t="s">
        <v>1139</v>
      </c>
      <c r="C141" s="364"/>
      <c r="D141" s="362"/>
      <c r="E141" s="370" t="s">
        <v>1330</v>
      </c>
      <c r="F141" s="370" t="s">
        <v>1655</v>
      </c>
      <c r="G141" s="302"/>
    </row>
    <row r="142" spans="1:7" x14ac:dyDescent="0.25">
      <c r="A142" s="302"/>
      <c r="B142" s="368" t="s">
        <v>1044</v>
      </c>
      <c r="C142" s="364"/>
      <c r="D142" s="362"/>
      <c r="E142" s="371" t="s">
        <v>1286</v>
      </c>
      <c r="F142" s="360"/>
      <c r="G142" s="302"/>
    </row>
    <row r="143" spans="1:7" x14ac:dyDescent="0.25">
      <c r="A143" s="302"/>
      <c r="B143" s="368" t="s">
        <v>1027</v>
      </c>
      <c r="C143" s="364"/>
      <c r="D143" s="362"/>
      <c r="E143" s="371" t="s">
        <v>1679</v>
      </c>
      <c r="F143" s="360"/>
      <c r="G143" s="302"/>
    </row>
    <row r="144" spans="1:7" x14ac:dyDescent="0.25">
      <c r="A144" s="302"/>
      <c r="B144" s="368" t="s">
        <v>1011</v>
      </c>
      <c r="C144" s="364"/>
      <c r="D144" s="362"/>
      <c r="E144" s="371" t="s">
        <v>1238</v>
      </c>
      <c r="F144" s="360"/>
      <c r="G144" s="302"/>
    </row>
    <row r="145" spans="1:7" x14ac:dyDescent="0.25">
      <c r="A145" s="302"/>
      <c r="B145" s="368" t="s">
        <v>1110</v>
      </c>
      <c r="C145" s="364"/>
      <c r="D145" s="362"/>
      <c r="E145" s="371" t="s">
        <v>1325</v>
      </c>
      <c r="F145" s="360"/>
      <c r="G145" s="302"/>
    </row>
    <row r="146" spans="1:7" x14ac:dyDescent="0.25">
      <c r="A146" s="302"/>
      <c r="B146" s="368" t="s">
        <v>1021</v>
      </c>
      <c r="C146" s="364"/>
      <c r="D146" s="362"/>
      <c r="E146" s="371" t="s">
        <v>1402</v>
      </c>
      <c r="F146" s="360"/>
      <c r="G146" s="302"/>
    </row>
    <row r="147" spans="1:7" x14ac:dyDescent="0.25">
      <c r="A147" s="302"/>
      <c r="B147" s="368" t="s">
        <v>1113</v>
      </c>
      <c r="C147" s="364"/>
      <c r="D147" s="362"/>
      <c r="E147" s="371" t="s">
        <v>1213</v>
      </c>
      <c r="F147" s="360"/>
      <c r="G147" s="302"/>
    </row>
    <row r="148" spans="1:7" x14ac:dyDescent="0.25">
      <c r="A148" s="302"/>
      <c r="B148" s="368" t="s">
        <v>1117</v>
      </c>
      <c r="C148" s="364"/>
      <c r="D148" s="362"/>
      <c r="E148" s="371" t="s">
        <v>1437</v>
      </c>
      <c r="F148" s="360"/>
      <c r="G148" s="302"/>
    </row>
    <row r="149" spans="1:7" x14ac:dyDescent="0.25">
      <c r="A149" s="302"/>
      <c r="B149" s="368" t="s">
        <v>1035</v>
      </c>
      <c r="C149" s="364"/>
      <c r="D149" s="362"/>
      <c r="E149" s="371" t="s">
        <v>1331</v>
      </c>
      <c r="F149" s="360"/>
      <c r="G149" s="302"/>
    </row>
    <row r="150" spans="1:7" x14ac:dyDescent="0.25">
      <c r="A150" s="302"/>
      <c r="B150" s="368" t="s">
        <v>1006</v>
      </c>
      <c r="C150" s="365"/>
      <c r="D150" s="363"/>
      <c r="E150" s="371" t="s">
        <v>1326</v>
      </c>
      <c r="F150" s="361"/>
      <c r="G150" s="302"/>
    </row>
    <row r="151" spans="1:7" x14ac:dyDescent="0.25">
      <c r="A151" s="302"/>
      <c r="B151" s="368" t="s">
        <v>1121</v>
      </c>
      <c r="C151" s="366"/>
      <c r="D151" s="363"/>
      <c r="E151" s="371" t="s">
        <v>1532</v>
      </c>
      <c r="F151" s="361"/>
      <c r="G151" s="302"/>
    </row>
    <row r="152" spans="1:7" x14ac:dyDescent="0.25">
      <c r="A152" s="302"/>
      <c r="B152" s="368" t="s">
        <v>1099</v>
      </c>
      <c r="C152" s="366"/>
      <c r="D152" s="363"/>
      <c r="E152" s="371" t="s">
        <v>1309</v>
      </c>
      <c r="F152" s="361"/>
      <c r="G152" s="302"/>
    </row>
    <row r="153" spans="1:7" x14ac:dyDescent="0.25">
      <c r="A153" s="302"/>
      <c r="B153" s="368" t="s">
        <v>1068</v>
      </c>
      <c r="C153" s="366"/>
      <c r="D153" s="363"/>
      <c r="E153" s="371" t="s">
        <v>1280</v>
      </c>
      <c r="F153" s="361"/>
      <c r="G153" s="302"/>
    </row>
    <row r="154" spans="1:7" x14ac:dyDescent="0.25">
      <c r="B154" s="368" t="s">
        <v>1127</v>
      </c>
      <c r="C154" s="366"/>
      <c r="D154" s="363"/>
      <c r="E154" s="371" t="s">
        <v>1210</v>
      </c>
      <c r="F154" s="361"/>
    </row>
    <row r="155" spans="1:7" x14ac:dyDescent="0.25">
      <c r="B155" s="368" t="s">
        <v>1062</v>
      </c>
      <c r="C155" s="366"/>
      <c r="D155" s="363"/>
      <c r="E155" s="371" t="s">
        <v>1483</v>
      </c>
      <c r="F155" s="361"/>
    </row>
    <row r="156" spans="1:7" x14ac:dyDescent="0.25">
      <c r="B156" s="368" t="s">
        <v>1032</v>
      </c>
      <c r="C156" s="366"/>
      <c r="D156" s="363"/>
      <c r="E156" s="371" t="s">
        <v>1344</v>
      </c>
      <c r="F156" s="361"/>
    </row>
    <row r="157" spans="1:7" x14ac:dyDescent="0.25">
      <c r="B157" s="368" t="s">
        <v>1002</v>
      </c>
      <c r="C157" s="366"/>
      <c r="D157" s="363"/>
      <c r="E157" s="371" t="s">
        <v>1323</v>
      </c>
      <c r="F157" s="361"/>
    </row>
    <row r="158" spans="1:7" x14ac:dyDescent="0.25">
      <c r="B158" s="368" t="s">
        <v>1124</v>
      </c>
      <c r="C158" s="366"/>
      <c r="D158" s="363"/>
      <c r="E158" s="371" t="s">
        <v>1257</v>
      </c>
      <c r="F158" s="361"/>
    </row>
    <row r="159" spans="1:7" x14ac:dyDescent="0.25">
      <c r="B159" s="368" t="s">
        <v>1091</v>
      </c>
      <c r="C159" s="365"/>
      <c r="D159" s="363"/>
      <c r="E159" s="371" t="s">
        <v>1523</v>
      </c>
      <c r="F159" s="361"/>
    </row>
    <row r="160" spans="1:7" x14ac:dyDescent="0.25">
      <c r="B160" s="368" t="s">
        <v>1130</v>
      </c>
      <c r="C160" s="367"/>
      <c r="D160" s="363"/>
      <c r="E160" s="371" t="s">
        <v>1242</v>
      </c>
      <c r="F160" s="361"/>
    </row>
    <row r="161" spans="2:6" x14ac:dyDescent="0.25">
      <c r="B161" s="368" t="s">
        <v>1029</v>
      </c>
      <c r="C161" s="365"/>
      <c r="D161" s="363"/>
      <c r="E161" s="371" t="s">
        <v>1543</v>
      </c>
      <c r="F161" s="361"/>
    </row>
    <row r="162" spans="2:6" x14ac:dyDescent="0.25">
      <c r="B162" s="359"/>
      <c r="C162" s="330"/>
      <c r="D162" s="328"/>
      <c r="E162" s="371" t="s">
        <v>1258</v>
      </c>
      <c r="F162" s="361"/>
    </row>
    <row r="163" spans="2:6" x14ac:dyDescent="0.25">
      <c r="B163" s="359"/>
      <c r="C163" s="330"/>
      <c r="D163" s="328"/>
      <c r="E163" s="371" t="s">
        <v>1321</v>
      </c>
      <c r="F163" s="361"/>
    </row>
    <row r="164" spans="2:6" x14ac:dyDescent="0.25">
      <c r="B164" s="359"/>
      <c r="C164" s="330"/>
      <c r="D164" s="328"/>
      <c r="E164" s="371" t="s">
        <v>1224</v>
      </c>
      <c r="F164" s="361"/>
    </row>
    <row r="165" spans="2:6" x14ac:dyDescent="0.25">
      <c r="B165" s="359"/>
      <c r="C165" s="330"/>
      <c r="D165" s="328"/>
      <c r="E165" s="371" t="s">
        <v>1443</v>
      </c>
      <c r="F165" s="361"/>
    </row>
    <row r="166" spans="2:6" x14ac:dyDescent="0.25">
      <c r="B166" s="359"/>
      <c r="C166" s="330"/>
      <c r="D166" s="328"/>
      <c r="E166" s="371" t="s">
        <v>1444</v>
      </c>
      <c r="F166" s="361"/>
    </row>
    <row r="167" spans="2:6" x14ac:dyDescent="0.25">
      <c r="B167" s="359"/>
      <c r="C167" s="330"/>
      <c r="D167" s="328"/>
      <c r="E167" s="371" t="s">
        <v>1457</v>
      </c>
      <c r="F167" s="361"/>
    </row>
    <row r="168" spans="2:6" x14ac:dyDescent="0.25">
      <c r="B168" s="359"/>
      <c r="C168" s="330"/>
      <c r="D168" s="328"/>
      <c r="E168" s="371" t="s">
        <v>1426</v>
      </c>
      <c r="F168" s="361"/>
    </row>
    <row r="169" spans="2:6" x14ac:dyDescent="0.25">
      <c r="B169" s="359"/>
      <c r="C169" s="330"/>
      <c r="D169" s="328"/>
      <c r="E169" s="371" t="s">
        <v>1349</v>
      </c>
      <c r="F169" s="361"/>
    </row>
    <row r="170" spans="2:6" x14ac:dyDescent="0.25">
      <c r="B170" s="359"/>
      <c r="C170" s="330"/>
      <c r="D170" s="328"/>
      <c r="E170" s="371" t="s">
        <v>1388</v>
      </c>
      <c r="F170" s="361"/>
    </row>
    <row r="171" spans="2:6" x14ac:dyDescent="0.25">
      <c r="B171" s="359"/>
      <c r="C171" s="330"/>
      <c r="D171" s="328"/>
      <c r="E171" s="371" t="s">
        <v>1251</v>
      </c>
      <c r="F171" s="361"/>
    </row>
    <row r="172" spans="2:6" x14ac:dyDescent="0.25">
      <c r="B172" s="359"/>
      <c r="C172" s="330"/>
      <c r="D172" s="328"/>
      <c r="E172" s="371" t="s">
        <v>1324</v>
      </c>
      <c r="F172" s="361"/>
    </row>
    <row r="173" spans="2:6" x14ac:dyDescent="0.25">
      <c r="B173" s="359"/>
      <c r="C173" s="330"/>
      <c r="D173" s="328"/>
      <c r="E173" s="371" t="s">
        <v>1259</v>
      </c>
      <c r="F173" s="361"/>
    </row>
    <row r="174" spans="2:6" x14ac:dyDescent="0.25">
      <c r="B174" s="359"/>
      <c r="C174" s="330"/>
      <c r="D174" s="328"/>
      <c r="E174" s="371" t="s">
        <v>1379</v>
      </c>
      <c r="F174" s="361"/>
    </row>
    <row r="175" spans="2:6" x14ac:dyDescent="0.25">
      <c r="B175" s="359"/>
      <c r="C175" s="330"/>
      <c r="D175" s="328"/>
      <c r="E175" s="371" t="s">
        <v>1371</v>
      </c>
      <c r="F175" s="361"/>
    </row>
    <row r="176" spans="2:6" x14ac:dyDescent="0.25">
      <c r="B176" s="359"/>
      <c r="C176" s="330"/>
      <c r="D176" s="328"/>
      <c r="E176" s="371" t="s">
        <v>1205</v>
      </c>
      <c r="F176" s="361"/>
    </row>
    <row r="177" spans="2:6" x14ac:dyDescent="0.25">
      <c r="B177" s="359"/>
      <c r="C177" s="330"/>
      <c r="D177" s="328"/>
      <c r="E177" s="371" t="s">
        <v>1198</v>
      </c>
      <c r="F177" s="361"/>
    </row>
    <row r="178" spans="2:6" x14ac:dyDescent="0.25">
      <c r="B178" s="359"/>
      <c r="C178" s="330"/>
      <c r="D178" s="328"/>
      <c r="E178" s="371" t="s">
        <v>1384</v>
      </c>
      <c r="F178" s="361"/>
    </row>
    <row r="179" spans="2:6" x14ac:dyDescent="0.25">
      <c r="B179" s="359"/>
      <c r="C179" s="330"/>
      <c r="D179" s="328"/>
      <c r="E179" s="371" t="s">
        <v>1368</v>
      </c>
      <c r="F179" s="361"/>
    </row>
    <row r="180" spans="2:6" x14ac:dyDescent="0.25">
      <c r="B180" s="359"/>
      <c r="C180" s="330"/>
      <c r="D180" s="328"/>
      <c r="E180" s="371" t="s">
        <v>1249</v>
      </c>
      <c r="F180" s="361"/>
    </row>
    <row r="181" spans="2:6" x14ac:dyDescent="0.25">
      <c r="B181" s="359"/>
      <c r="C181" s="330"/>
      <c r="D181" s="328"/>
      <c r="E181" s="371" t="s">
        <v>1348</v>
      </c>
      <c r="F181" s="361"/>
    </row>
    <row r="182" spans="2:6" x14ac:dyDescent="0.25">
      <c r="B182" s="359"/>
      <c r="C182" s="330"/>
      <c r="D182" s="328"/>
      <c r="E182" s="371" t="s">
        <v>1431</v>
      </c>
      <c r="F182" s="361"/>
    </row>
    <row r="183" spans="2:6" x14ac:dyDescent="0.25">
      <c r="B183" s="359"/>
      <c r="C183" s="330"/>
      <c r="D183" s="328"/>
      <c r="E183" s="371" t="s">
        <v>1544</v>
      </c>
      <c r="F183" s="361"/>
    </row>
    <row r="184" spans="2:6" x14ac:dyDescent="0.25">
      <c r="B184" s="359"/>
      <c r="C184" s="330"/>
      <c r="D184" s="328"/>
      <c r="E184" s="371" t="s">
        <v>1680</v>
      </c>
      <c r="F184" s="361"/>
    </row>
    <row r="185" spans="2:6" x14ac:dyDescent="0.25">
      <c r="B185" s="359"/>
      <c r="C185" s="330"/>
      <c r="D185" s="328"/>
      <c r="E185" s="371" t="s">
        <v>1453</v>
      </c>
      <c r="F185" s="361"/>
    </row>
    <row r="186" spans="2:6" x14ac:dyDescent="0.25">
      <c r="B186" s="359"/>
      <c r="C186" s="330"/>
      <c r="D186" s="328"/>
      <c r="E186" s="371" t="s">
        <v>1289</v>
      </c>
      <c r="F186" s="361"/>
    </row>
    <row r="187" spans="2:6" x14ac:dyDescent="0.25">
      <c r="B187" s="359"/>
      <c r="C187" s="330"/>
      <c r="D187" s="328"/>
      <c r="E187" s="371" t="s">
        <v>1374</v>
      </c>
      <c r="F187" s="361"/>
    </row>
    <row r="188" spans="2:6" x14ac:dyDescent="0.25">
      <c r="B188" s="359"/>
      <c r="C188" s="330"/>
      <c r="D188" s="328"/>
      <c r="E188" s="371" t="s">
        <v>1294</v>
      </c>
      <c r="F188" s="361"/>
    </row>
    <row r="189" spans="2:6" x14ac:dyDescent="0.25">
      <c r="B189" s="359"/>
      <c r="C189" s="330"/>
      <c r="D189" s="328"/>
      <c r="E189" s="371" t="s">
        <v>1429</v>
      </c>
      <c r="F189" s="361"/>
    </row>
    <row r="190" spans="2:6" x14ac:dyDescent="0.25">
      <c r="B190" s="359"/>
      <c r="C190" s="330"/>
      <c r="D190" s="328"/>
      <c r="E190" s="371" t="s">
        <v>1281</v>
      </c>
      <c r="F190" s="361"/>
    </row>
    <row r="191" spans="2:6" x14ac:dyDescent="0.25">
      <c r="B191" s="359"/>
      <c r="C191" s="330"/>
      <c r="D191" s="328"/>
      <c r="E191" s="371" t="s">
        <v>1363</v>
      </c>
      <c r="F191" s="361"/>
    </row>
    <row r="192" spans="2:6" x14ac:dyDescent="0.25">
      <c r="B192" s="359"/>
      <c r="C192" s="330"/>
      <c r="D192" s="328"/>
      <c r="E192" s="371" t="s">
        <v>1310</v>
      </c>
      <c r="F192" s="361"/>
    </row>
    <row r="193" spans="2:6" x14ac:dyDescent="0.25">
      <c r="B193" s="359"/>
      <c r="C193" s="330"/>
      <c r="D193" s="328"/>
      <c r="E193" s="371" t="s">
        <v>1545</v>
      </c>
      <c r="F193" s="361"/>
    </row>
    <row r="194" spans="2:6" x14ac:dyDescent="0.25">
      <c r="B194" s="359"/>
      <c r="C194" s="330"/>
      <c r="D194" s="328"/>
      <c r="E194" s="371" t="s">
        <v>1338</v>
      </c>
      <c r="F194" s="361"/>
    </row>
    <row r="195" spans="2:6" x14ac:dyDescent="0.25">
      <c r="B195" s="359"/>
      <c r="C195" s="330"/>
      <c r="D195" s="328"/>
      <c r="E195" s="371" t="s">
        <v>1461</v>
      </c>
      <c r="F195" s="361"/>
    </row>
    <row r="196" spans="2:6" x14ac:dyDescent="0.25">
      <c r="B196" s="359"/>
      <c r="C196" s="330"/>
      <c r="D196" s="328"/>
      <c r="E196" s="371" t="s">
        <v>1266</v>
      </c>
      <c r="F196" s="361"/>
    </row>
    <row r="197" spans="2:6" x14ac:dyDescent="0.25">
      <c r="B197" s="359"/>
      <c r="C197" s="330"/>
      <c r="D197" s="328"/>
      <c r="E197" s="371" t="s">
        <v>1207</v>
      </c>
      <c r="F197" s="361"/>
    </row>
    <row r="198" spans="2:6" x14ac:dyDescent="0.25">
      <c r="B198" s="359"/>
      <c r="C198" s="330"/>
      <c r="D198" s="328"/>
      <c r="E198" s="371" t="s">
        <v>1418</v>
      </c>
      <c r="F198" s="361"/>
    </row>
    <row r="199" spans="2:6" x14ac:dyDescent="0.25">
      <c r="B199" s="359"/>
      <c r="C199" s="330"/>
      <c r="D199" s="328"/>
      <c r="E199" s="371" t="s">
        <v>1271</v>
      </c>
      <c r="F199" s="361"/>
    </row>
    <row r="200" spans="2:6" x14ac:dyDescent="0.25">
      <c r="B200" s="359"/>
      <c r="C200" s="330"/>
      <c r="D200" s="328"/>
      <c r="E200" s="371" t="s">
        <v>1498</v>
      </c>
      <c r="F200" s="361"/>
    </row>
    <row r="201" spans="2:6" x14ac:dyDescent="0.25">
      <c r="B201" s="359"/>
      <c r="C201" s="330"/>
      <c r="D201" s="328"/>
      <c r="E201" s="371" t="s">
        <v>1527</v>
      </c>
      <c r="F201" s="361"/>
    </row>
    <row r="202" spans="2:6" x14ac:dyDescent="0.25">
      <c r="B202" s="359"/>
      <c r="C202" s="330"/>
      <c r="D202" s="328"/>
      <c r="E202" s="371" t="s">
        <v>1495</v>
      </c>
      <c r="F202" s="361"/>
    </row>
    <row r="203" spans="2:6" x14ac:dyDescent="0.25">
      <c r="B203" s="359"/>
      <c r="C203" s="330"/>
      <c r="D203" s="328"/>
      <c r="E203" s="371" t="s">
        <v>1381</v>
      </c>
      <c r="F203" s="361"/>
    </row>
    <row r="204" spans="2:6" x14ac:dyDescent="0.25">
      <c r="B204" s="359"/>
      <c r="C204" s="330"/>
      <c r="D204" s="328"/>
      <c r="E204" s="371" t="s">
        <v>1256</v>
      </c>
      <c r="F204" s="361"/>
    </row>
    <row r="205" spans="2:6" x14ac:dyDescent="0.25">
      <c r="B205" s="359"/>
      <c r="C205" s="330"/>
      <c r="D205" s="328"/>
      <c r="E205" s="371" t="s">
        <v>1525</v>
      </c>
      <c r="F205" s="361"/>
    </row>
    <row r="206" spans="2:6" x14ac:dyDescent="0.25">
      <c r="B206" s="359"/>
      <c r="C206" s="330"/>
      <c r="D206" s="328"/>
      <c r="E206" s="371" t="s">
        <v>1492</v>
      </c>
      <c r="F206" s="361"/>
    </row>
    <row r="207" spans="2:6" x14ac:dyDescent="0.25">
      <c r="B207" s="359"/>
      <c r="C207" s="330"/>
      <c r="D207" s="328"/>
      <c r="E207" s="371" t="s">
        <v>1526</v>
      </c>
      <c r="F207" s="361"/>
    </row>
    <row r="208" spans="2:6" x14ac:dyDescent="0.25">
      <c r="B208" s="359"/>
      <c r="C208" s="330"/>
      <c r="D208" s="328"/>
      <c r="E208" s="371" t="s">
        <v>1447</v>
      </c>
      <c r="F208" s="361"/>
    </row>
    <row r="209" spans="2:6" x14ac:dyDescent="0.25">
      <c r="B209" s="359"/>
      <c r="C209" s="330"/>
      <c r="D209" s="328"/>
      <c r="E209" s="371" t="s">
        <v>1341</v>
      </c>
      <c r="F209" s="361"/>
    </row>
    <row r="210" spans="2:6" x14ac:dyDescent="0.25">
      <c r="B210" s="359"/>
      <c r="C210" s="330"/>
      <c r="D210" s="328"/>
      <c r="E210" s="371" t="s">
        <v>1345</v>
      </c>
      <c r="F210" s="361"/>
    </row>
    <row r="211" spans="2:6" x14ac:dyDescent="0.25">
      <c r="B211" s="359"/>
      <c r="C211" s="330"/>
      <c r="D211" s="328"/>
      <c r="E211" s="371" t="s">
        <v>1351</v>
      </c>
      <c r="F211" s="361"/>
    </row>
    <row r="212" spans="2:6" x14ac:dyDescent="0.25">
      <c r="B212" s="359"/>
      <c r="C212" s="330"/>
      <c r="D212" s="328"/>
      <c r="E212" s="371" t="s">
        <v>1337</v>
      </c>
      <c r="F212" s="361"/>
    </row>
    <row r="213" spans="2:6" x14ac:dyDescent="0.25">
      <c r="B213" s="359"/>
      <c r="C213" s="330"/>
      <c r="D213" s="328"/>
      <c r="E213" s="371" t="s">
        <v>1681</v>
      </c>
      <c r="F213" s="361"/>
    </row>
    <row r="214" spans="2:6" x14ac:dyDescent="0.25">
      <c r="B214" s="359"/>
      <c r="C214" s="330"/>
      <c r="D214" s="328"/>
      <c r="E214" s="371" t="s">
        <v>1395</v>
      </c>
      <c r="F214" s="361"/>
    </row>
    <row r="215" spans="2:6" x14ac:dyDescent="0.25">
      <c r="B215" s="359"/>
      <c r="C215" s="330"/>
      <c r="D215" s="328"/>
      <c r="E215" s="371" t="s">
        <v>1328</v>
      </c>
      <c r="F215" s="361"/>
    </row>
    <row r="216" spans="2:6" x14ac:dyDescent="0.25">
      <c r="B216" s="359"/>
      <c r="C216" s="330"/>
      <c r="D216" s="328"/>
      <c r="E216" s="371" t="s">
        <v>1463</v>
      </c>
      <c r="F216" s="361"/>
    </row>
    <row r="217" spans="2:6" x14ac:dyDescent="0.25">
      <c r="B217" s="359"/>
      <c r="C217" s="330"/>
      <c r="D217" s="328"/>
      <c r="E217" s="371" t="s">
        <v>1682</v>
      </c>
      <c r="F217" s="361"/>
    </row>
    <row r="218" spans="2:6" x14ac:dyDescent="0.25">
      <c r="B218" s="359"/>
      <c r="C218" s="330"/>
      <c r="D218" s="328"/>
      <c r="E218" s="371" t="s">
        <v>1428</v>
      </c>
      <c r="F218" s="361"/>
    </row>
    <row r="219" spans="2:6" x14ac:dyDescent="0.25">
      <c r="B219" s="359"/>
      <c r="C219" s="330"/>
      <c r="D219" s="328"/>
      <c r="E219" s="371" t="s">
        <v>1454</v>
      </c>
      <c r="F219" s="361"/>
    </row>
    <row r="220" spans="2:6" x14ac:dyDescent="0.25">
      <c r="B220" s="359"/>
      <c r="C220" s="330"/>
      <c r="D220" s="328"/>
      <c r="E220" s="371" t="s">
        <v>1423</v>
      </c>
      <c r="F220" s="361"/>
    </row>
    <row r="221" spans="2:6" x14ac:dyDescent="0.25">
      <c r="B221" s="359"/>
      <c r="C221" s="330"/>
      <c r="D221" s="328"/>
      <c r="E221" s="371" t="s">
        <v>1223</v>
      </c>
      <c r="F221" s="361"/>
    </row>
    <row r="222" spans="2:6" x14ac:dyDescent="0.25">
      <c r="B222" s="359"/>
      <c r="C222" s="330"/>
      <c r="D222" s="328"/>
      <c r="E222" s="371" t="s">
        <v>1440</v>
      </c>
      <c r="F222" s="361"/>
    </row>
    <row r="223" spans="2:6" x14ac:dyDescent="0.25">
      <c r="B223" s="359"/>
      <c r="C223" s="330"/>
      <c r="D223" s="328"/>
      <c r="E223" s="371" t="s">
        <v>1303</v>
      </c>
      <c r="F223" s="361"/>
    </row>
    <row r="224" spans="2:6" x14ac:dyDescent="0.25">
      <c r="B224" s="359"/>
      <c r="C224" s="330"/>
      <c r="D224" s="328"/>
      <c r="E224" s="371" t="s">
        <v>1327</v>
      </c>
      <c r="F224" s="361"/>
    </row>
    <row r="225" spans="2:6" x14ac:dyDescent="0.25">
      <c r="B225" s="359"/>
      <c r="C225" s="330"/>
      <c r="D225" s="328"/>
      <c r="E225" s="371" t="s">
        <v>1316</v>
      </c>
      <c r="F225" s="361"/>
    </row>
    <row r="226" spans="2:6" x14ac:dyDescent="0.25">
      <c r="B226" s="359"/>
      <c r="C226" s="330"/>
      <c r="D226" s="328"/>
      <c r="E226" s="371" t="s">
        <v>1500</v>
      </c>
      <c r="F226" s="361"/>
    </row>
    <row r="227" spans="2:6" x14ac:dyDescent="0.25">
      <c r="B227" s="359"/>
      <c r="C227" s="330"/>
      <c r="D227" s="328"/>
      <c r="E227" s="371" t="s">
        <v>1220</v>
      </c>
      <c r="F227" s="361"/>
    </row>
    <row r="228" spans="2:6" x14ac:dyDescent="0.25">
      <c r="B228" s="359"/>
      <c r="C228" s="330"/>
      <c r="D228" s="328"/>
      <c r="E228" s="371" t="s">
        <v>1372</v>
      </c>
      <c r="F228" s="361"/>
    </row>
    <row r="229" spans="2:6" x14ac:dyDescent="0.25">
      <c r="B229" s="359"/>
      <c r="C229" s="330"/>
      <c r="D229" s="328"/>
      <c r="E229" s="371" t="s">
        <v>1439</v>
      </c>
      <c r="F229" s="361"/>
    </row>
    <row r="230" spans="2:6" x14ac:dyDescent="0.25">
      <c r="B230" s="359"/>
      <c r="C230" s="330"/>
      <c r="D230" s="328"/>
      <c r="E230" s="371" t="s">
        <v>1233</v>
      </c>
      <c r="F230" s="361"/>
    </row>
    <row r="231" spans="2:6" x14ac:dyDescent="0.25">
      <c r="B231" s="359"/>
      <c r="C231" s="330"/>
      <c r="D231" s="328"/>
      <c r="E231" s="371" t="s">
        <v>1465</v>
      </c>
      <c r="F231" s="361"/>
    </row>
    <row r="232" spans="2:6" x14ac:dyDescent="0.25">
      <c r="B232" s="359"/>
      <c r="C232" s="330"/>
      <c r="D232" s="328"/>
      <c r="E232" s="371" t="s">
        <v>1520</v>
      </c>
      <c r="F232" s="361"/>
    </row>
    <row r="233" spans="2:6" x14ac:dyDescent="0.25">
      <c r="B233" s="359"/>
      <c r="C233" s="330"/>
      <c r="D233" s="328"/>
      <c r="E233" s="371" t="s">
        <v>1206</v>
      </c>
      <c r="F233" s="361"/>
    </row>
    <row r="234" spans="2:6" x14ac:dyDescent="0.25">
      <c r="B234" s="359"/>
      <c r="C234" s="330"/>
      <c r="D234" s="328"/>
      <c r="E234" s="371" t="s">
        <v>1260</v>
      </c>
      <c r="F234" s="361"/>
    </row>
    <row r="235" spans="2:6" x14ac:dyDescent="0.25">
      <c r="B235" s="359"/>
      <c r="C235" s="330"/>
      <c r="D235" s="328"/>
      <c r="E235" s="371" t="s">
        <v>1270</v>
      </c>
      <c r="F235" s="361"/>
    </row>
    <row r="236" spans="2:6" x14ac:dyDescent="0.25">
      <c r="B236" s="359"/>
      <c r="C236" s="330"/>
      <c r="D236" s="328"/>
      <c r="E236" s="371" t="s">
        <v>1261</v>
      </c>
      <c r="F236" s="361"/>
    </row>
    <row r="237" spans="2:6" x14ac:dyDescent="0.25">
      <c r="B237" s="359"/>
      <c r="C237" s="330"/>
      <c r="D237" s="328"/>
      <c r="E237" s="371" t="s">
        <v>1252</v>
      </c>
      <c r="F237" s="361"/>
    </row>
    <row r="238" spans="2:6" x14ac:dyDescent="0.25">
      <c r="B238" s="359"/>
      <c r="C238" s="330"/>
      <c r="D238" s="328"/>
      <c r="E238" s="371" t="s">
        <v>1478</v>
      </c>
      <c r="F238" s="361"/>
    </row>
    <row r="239" spans="2:6" x14ac:dyDescent="0.25">
      <c r="B239" s="359"/>
      <c r="C239" s="330"/>
      <c r="D239" s="328"/>
      <c r="E239" s="371" t="s">
        <v>1204</v>
      </c>
      <c r="F239" s="361"/>
    </row>
    <row r="240" spans="2:6" x14ac:dyDescent="0.25">
      <c r="B240" s="359"/>
      <c r="C240" s="330"/>
      <c r="D240" s="328"/>
      <c r="E240" s="371" t="s">
        <v>1250</v>
      </c>
      <c r="F240" s="361"/>
    </row>
    <row r="241" spans="2:6" x14ac:dyDescent="0.25">
      <c r="B241" s="359"/>
      <c r="C241" s="330"/>
      <c r="D241" s="328"/>
      <c r="E241" s="371" t="s">
        <v>1387</v>
      </c>
      <c r="F241" s="361"/>
    </row>
    <row r="242" spans="2:6" x14ac:dyDescent="0.25">
      <c r="B242" s="359"/>
      <c r="C242" s="330"/>
      <c r="D242" s="328"/>
      <c r="E242" s="371" t="s">
        <v>1401</v>
      </c>
      <c r="F242" s="361"/>
    </row>
    <row r="243" spans="2:6" x14ac:dyDescent="0.25">
      <c r="B243" s="359"/>
      <c r="C243" s="330"/>
      <c r="D243" s="328"/>
      <c r="E243" s="371" t="s">
        <v>1393</v>
      </c>
      <c r="F243" s="361"/>
    </row>
    <row r="244" spans="2:6" x14ac:dyDescent="0.25">
      <c r="B244" s="359"/>
      <c r="C244" s="330"/>
      <c r="D244" s="328"/>
      <c r="E244" s="371" t="s">
        <v>1510</v>
      </c>
      <c r="F244" s="361"/>
    </row>
    <row r="245" spans="2:6" x14ac:dyDescent="0.25">
      <c r="B245" s="359"/>
      <c r="C245" s="330"/>
      <c r="D245" s="328"/>
      <c r="E245" s="371" t="s">
        <v>1201</v>
      </c>
      <c r="F245" s="361"/>
    </row>
    <row r="246" spans="2:6" x14ac:dyDescent="0.25">
      <c r="B246" s="359"/>
      <c r="C246" s="330"/>
      <c r="D246" s="328"/>
      <c r="E246" s="371" t="s">
        <v>1449</v>
      </c>
      <c r="F246" s="361"/>
    </row>
    <row r="247" spans="2:6" x14ac:dyDescent="0.25">
      <c r="B247" s="359"/>
      <c r="C247" s="330"/>
      <c r="D247" s="328"/>
      <c r="E247" s="371" t="s">
        <v>1211</v>
      </c>
      <c r="F247" s="361"/>
    </row>
    <row r="248" spans="2:6" x14ac:dyDescent="0.25">
      <c r="B248" s="359"/>
      <c r="C248" s="330"/>
      <c r="D248" s="328"/>
      <c r="E248" s="371" t="s">
        <v>1538</v>
      </c>
      <c r="F248" s="361"/>
    </row>
    <row r="249" spans="2:6" x14ac:dyDescent="0.25">
      <c r="B249" s="359"/>
      <c r="C249" s="330"/>
      <c r="D249" s="328"/>
      <c r="E249" s="371" t="s">
        <v>1347</v>
      </c>
      <c r="F249" s="361"/>
    </row>
    <row r="250" spans="2:6" x14ac:dyDescent="0.25">
      <c r="B250" s="359"/>
      <c r="C250" s="330"/>
      <c r="D250" s="328"/>
      <c r="E250" s="371" t="s">
        <v>1199</v>
      </c>
      <c r="F250" s="361"/>
    </row>
    <row r="251" spans="2:6" x14ac:dyDescent="0.25">
      <c r="B251" s="359"/>
      <c r="C251" s="330"/>
      <c r="D251" s="328"/>
      <c r="E251" s="371" t="s">
        <v>1476</v>
      </c>
      <c r="F251" s="361"/>
    </row>
    <row r="252" spans="2:6" x14ac:dyDescent="0.25">
      <c r="B252" s="359"/>
      <c r="C252" s="330"/>
      <c r="D252" s="328"/>
      <c r="E252" s="371" t="s">
        <v>1346</v>
      </c>
      <c r="F252" s="361"/>
    </row>
    <row r="253" spans="2:6" x14ac:dyDescent="0.25">
      <c r="B253" s="359"/>
      <c r="C253" s="330"/>
      <c r="D253" s="328"/>
      <c r="E253" s="371" t="s">
        <v>1272</v>
      </c>
      <c r="F253" s="361"/>
    </row>
    <row r="254" spans="2:6" x14ac:dyDescent="0.25">
      <c r="B254" s="359"/>
      <c r="C254" s="330"/>
      <c r="D254" s="328"/>
      <c r="E254" s="371" t="s">
        <v>1522</v>
      </c>
      <c r="F254" s="361"/>
    </row>
    <row r="255" spans="2:6" x14ac:dyDescent="0.25">
      <c r="B255" s="359"/>
      <c r="C255" s="330"/>
      <c r="D255" s="328"/>
      <c r="E255" s="371" t="s">
        <v>1354</v>
      </c>
      <c r="F255" s="361"/>
    </row>
    <row r="256" spans="2:6" x14ac:dyDescent="0.25">
      <c r="B256" s="359"/>
      <c r="C256" s="330"/>
      <c r="D256" s="328"/>
      <c r="E256" s="371" t="s">
        <v>1467</v>
      </c>
      <c r="F256" s="361"/>
    </row>
    <row r="257" spans="2:6" x14ac:dyDescent="0.25">
      <c r="B257" s="359"/>
      <c r="C257" s="330"/>
      <c r="D257" s="328"/>
      <c r="E257" s="371" t="s">
        <v>1403</v>
      </c>
      <c r="F257" s="361"/>
    </row>
    <row r="258" spans="2:6" x14ac:dyDescent="0.25">
      <c r="B258" s="359"/>
      <c r="C258" s="330"/>
      <c r="D258" s="328"/>
      <c r="E258" s="371" t="s">
        <v>1357</v>
      </c>
      <c r="F258" s="361"/>
    </row>
    <row r="259" spans="2:6" x14ac:dyDescent="0.25">
      <c r="B259" s="359"/>
      <c r="C259" s="330"/>
      <c r="D259" s="328"/>
      <c r="E259" s="371" t="s">
        <v>1484</v>
      </c>
      <c r="F259" s="361"/>
    </row>
    <row r="260" spans="2:6" x14ac:dyDescent="0.25">
      <c r="B260" s="359"/>
      <c r="C260" s="330"/>
      <c r="D260" s="328"/>
      <c r="E260" s="371" t="s">
        <v>1246</v>
      </c>
      <c r="F260" s="361"/>
    </row>
    <row r="261" spans="2:6" x14ac:dyDescent="0.25">
      <c r="B261" s="359"/>
      <c r="C261" s="330"/>
      <c r="D261" s="328"/>
      <c r="E261" s="371" t="s">
        <v>1386</v>
      </c>
      <c r="F261" s="361"/>
    </row>
    <row r="262" spans="2:6" x14ac:dyDescent="0.25">
      <c r="B262" s="359"/>
      <c r="C262" s="330"/>
      <c r="D262" s="328"/>
      <c r="E262" s="371" t="s">
        <v>1502</v>
      </c>
      <c r="F262" s="361"/>
    </row>
    <row r="263" spans="2:6" x14ac:dyDescent="0.25">
      <c r="B263" s="359"/>
      <c r="C263" s="330"/>
      <c r="D263" s="328"/>
      <c r="E263" s="371" t="s">
        <v>1491</v>
      </c>
      <c r="F263" s="361"/>
    </row>
    <row r="264" spans="2:6" x14ac:dyDescent="0.25">
      <c r="B264" s="359"/>
      <c r="C264" s="330"/>
      <c r="D264" s="328"/>
      <c r="E264" s="371" t="s">
        <v>1378</v>
      </c>
      <c r="F264" s="361"/>
    </row>
    <row r="265" spans="2:6" x14ac:dyDescent="0.25">
      <c r="B265" s="359"/>
      <c r="C265" s="330"/>
      <c r="D265" s="328"/>
      <c r="E265" s="371" t="s">
        <v>1369</v>
      </c>
      <c r="F265" s="361"/>
    </row>
    <row r="266" spans="2:6" x14ac:dyDescent="0.25">
      <c r="B266" s="359"/>
      <c r="C266" s="330"/>
      <c r="D266" s="328"/>
      <c r="E266" s="371" t="s">
        <v>1480</v>
      </c>
      <c r="F266" s="361"/>
    </row>
    <row r="267" spans="2:6" x14ac:dyDescent="0.25">
      <c r="B267" s="359"/>
      <c r="C267" s="330"/>
      <c r="D267" s="328"/>
      <c r="E267" s="371" t="s">
        <v>1459</v>
      </c>
      <c r="F267" s="361"/>
    </row>
    <row r="268" spans="2:6" x14ac:dyDescent="0.25">
      <c r="B268" s="359"/>
      <c r="C268" s="330"/>
      <c r="D268" s="328"/>
      <c r="E268" s="371" t="s">
        <v>1507</v>
      </c>
      <c r="F268" s="361"/>
    </row>
    <row r="269" spans="2:6" x14ac:dyDescent="0.25">
      <c r="B269" s="359"/>
      <c r="C269" s="330"/>
      <c r="D269" s="328"/>
      <c r="E269" s="371" t="s">
        <v>1506</v>
      </c>
      <c r="F269" s="361"/>
    </row>
    <row r="270" spans="2:6" x14ac:dyDescent="0.25">
      <c r="B270" s="359"/>
      <c r="C270" s="330"/>
      <c r="D270" s="328"/>
      <c r="E270" s="371" t="s">
        <v>1496</v>
      </c>
      <c r="F270" s="361"/>
    </row>
    <row r="271" spans="2:6" x14ac:dyDescent="0.25">
      <c r="B271" s="359"/>
      <c r="C271" s="330"/>
      <c r="D271" s="328"/>
      <c r="E271" s="371" t="s">
        <v>1481</v>
      </c>
      <c r="F271" s="361"/>
    </row>
    <row r="272" spans="2:6" x14ac:dyDescent="0.25">
      <c r="B272" s="359"/>
      <c r="C272" s="330"/>
      <c r="D272" s="328"/>
      <c r="E272" s="371" t="s">
        <v>1683</v>
      </c>
      <c r="F272" s="361"/>
    </row>
    <row r="273" spans="2:6" x14ac:dyDescent="0.25">
      <c r="B273" s="359"/>
      <c r="C273" s="330"/>
      <c r="D273" s="328"/>
      <c r="E273" s="371" t="s">
        <v>1237</v>
      </c>
      <c r="F273" s="361"/>
    </row>
    <row r="274" spans="2:6" x14ac:dyDescent="0.25">
      <c r="B274" s="359"/>
      <c r="C274" s="330"/>
      <c r="D274" s="328"/>
      <c r="E274" s="371" t="s">
        <v>1268</v>
      </c>
      <c r="F274" s="361"/>
    </row>
    <row r="275" spans="2:6" x14ac:dyDescent="0.25">
      <c r="B275" s="359"/>
      <c r="C275" s="330"/>
      <c r="D275" s="328"/>
      <c r="E275" s="371" t="s">
        <v>1412</v>
      </c>
      <c r="F275" s="361"/>
    </row>
    <row r="276" spans="2:6" x14ac:dyDescent="0.25">
      <c r="B276" s="359"/>
      <c r="C276" s="330"/>
      <c r="D276" s="328"/>
      <c r="E276" s="371" t="s">
        <v>1469</v>
      </c>
      <c r="F276" s="361"/>
    </row>
    <row r="277" spans="2:6" x14ac:dyDescent="0.25">
      <c r="B277" s="359"/>
      <c r="C277" s="330"/>
      <c r="D277" s="328"/>
      <c r="E277" s="371" t="s">
        <v>1684</v>
      </c>
      <c r="F277" s="361"/>
    </row>
    <row r="278" spans="2:6" x14ac:dyDescent="0.25">
      <c r="B278" s="359"/>
      <c r="C278" s="330"/>
      <c r="D278" s="328"/>
      <c r="E278" s="371" t="s">
        <v>1383</v>
      </c>
      <c r="F278" s="361"/>
    </row>
    <row r="279" spans="2:6" x14ac:dyDescent="0.25">
      <c r="B279" s="359"/>
      <c r="C279" s="330"/>
      <c r="D279" s="328"/>
      <c r="E279" s="371" t="s">
        <v>1267</v>
      </c>
      <c r="F279" s="361"/>
    </row>
    <row r="280" spans="2:6" x14ac:dyDescent="0.25">
      <c r="B280" s="359"/>
      <c r="C280" s="330"/>
      <c r="D280" s="328"/>
      <c r="E280" s="371" t="s">
        <v>1419</v>
      </c>
      <c r="F280" s="361"/>
    </row>
    <row r="281" spans="2:6" x14ac:dyDescent="0.25">
      <c r="B281" s="359"/>
      <c r="C281" s="330"/>
      <c r="D281" s="328"/>
      <c r="E281" s="371" t="s">
        <v>1297</v>
      </c>
      <c r="F281" s="361"/>
    </row>
    <row r="282" spans="2:6" x14ac:dyDescent="0.25">
      <c r="B282" s="359"/>
      <c r="C282" s="330"/>
      <c r="D282" s="328"/>
      <c r="E282" s="371" t="s">
        <v>1541</v>
      </c>
      <c r="F282" s="361"/>
    </row>
    <row r="283" spans="2:6" x14ac:dyDescent="0.25">
      <c r="B283" s="359"/>
      <c r="C283" s="330"/>
      <c r="D283" s="328"/>
      <c r="E283" s="371" t="s">
        <v>1283</v>
      </c>
      <c r="F283" s="361"/>
    </row>
    <row r="284" spans="2:6" x14ac:dyDescent="0.25">
      <c r="B284" s="359"/>
      <c r="C284" s="330"/>
      <c r="D284" s="328"/>
      <c r="E284" s="371" t="s">
        <v>1230</v>
      </c>
      <c r="F284" s="361"/>
    </row>
    <row r="285" spans="2:6" x14ac:dyDescent="0.25">
      <c r="B285" s="359"/>
      <c r="C285" s="330"/>
      <c r="D285" s="328"/>
      <c r="E285" s="371" t="s">
        <v>1305</v>
      </c>
      <c r="F285" s="361"/>
    </row>
    <row r="286" spans="2:6" x14ac:dyDescent="0.25">
      <c r="B286" s="359"/>
      <c r="C286" s="330"/>
      <c r="D286" s="328"/>
      <c r="E286" s="371" t="s">
        <v>1234</v>
      </c>
      <c r="F286" s="361"/>
    </row>
    <row r="287" spans="2:6" x14ac:dyDescent="0.25">
      <c r="B287" s="359"/>
      <c r="C287" s="330"/>
      <c r="D287" s="328"/>
      <c r="E287" s="371" t="s">
        <v>1430</v>
      </c>
      <c r="F287" s="361"/>
    </row>
    <row r="288" spans="2:6" x14ac:dyDescent="0.25">
      <c r="B288" s="359"/>
      <c r="C288" s="330"/>
      <c r="D288" s="328"/>
      <c r="E288" s="371" t="s">
        <v>1364</v>
      </c>
      <c r="F288" s="361"/>
    </row>
    <row r="289" spans="2:6" x14ac:dyDescent="0.25">
      <c r="B289" s="359"/>
      <c r="C289" s="330"/>
      <c r="D289" s="328"/>
      <c r="E289" s="371" t="s">
        <v>1376</v>
      </c>
      <c r="F289" s="361"/>
    </row>
    <row r="290" spans="2:6" x14ac:dyDescent="0.25">
      <c r="B290" s="359"/>
      <c r="C290" s="330"/>
      <c r="D290" s="328"/>
      <c r="E290" s="371" t="s">
        <v>1518</v>
      </c>
      <c r="F290" s="361"/>
    </row>
    <row r="291" spans="2:6" x14ac:dyDescent="0.25">
      <c r="B291" s="359"/>
      <c r="C291" s="330"/>
      <c r="D291" s="328"/>
      <c r="E291" s="371" t="s">
        <v>1200</v>
      </c>
      <c r="F291" s="361"/>
    </row>
    <row r="292" spans="2:6" x14ac:dyDescent="0.25">
      <c r="B292" s="359"/>
      <c r="C292" s="330"/>
      <c r="D292" s="328"/>
      <c r="E292" s="371" t="s">
        <v>1508</v>
      </c>
      <c r="F292" s="361"/>
    </row>
    <row r="293" spans="2:6" x14ac:dyDescent="0.25">
      <c r="B293" s="359"/>
      <c r="C293" s="330"/>
      <c r="D293" s="328"/>
      <c r="E293" s="371" t="s">
        <v>1475</v>
      </c>
      <c r="F293" s="361"/>
    </row>
    <row r="294" spans="2:6" x14ac:dyDescent="0.25">
      <c r="B294" s="359"/>
      <c r="C294" s="330"/>
      <c r="D294" s="328"/>
      <c r="E294" s="371" t="s">
        <v>1380</v>
      </c>
      <c r="F294" s="361"/>
    </row>
    <row r="295" spans="2:6" x14ac:dyDescent="0.25">
      <c r="B295" s="359"/>
      <c r="C295" s="330"/>
      <c r="D295" s="328"/>
      <c r="E295" s="371" t="s">
        <v>1212</v>
      </c>
      <c r="F295" s="361"/>
    </row>
    <row r="296" spans="2:6" x14ac:dyDescent="0.25">
      <c r="B296" s="359"/>
      <c r="C296" s="330"/>
      <c r="D296" s="328"/>
      <c r="E296" s="371" t="s">
        <v>1335</v>
      </c>
      <c r="F296" s="361"/>
    </row>
    <row r="297" spans="2:6" x14ac:dyDescent="0.25">
      <c r="B297" s="359"/>
      <c r="C297" s="330"/>
      <c r="D297" s="328"/>
      <c r="E297" s="371" t="s">
        <v>1537</v>
      </c>
      <c r="F297" s="361"/>
    </row>
    <row r="298" spans="2:6" x14ac:dyDescent="0.25">
      <c r="B298" s="359"/>
      <c r="C298" s="330"/>
      <c r="D298" s="328"/>
      <c r="E298" s="371" t="s">
        <v>1529</v>
      </c>
      <c r="F298" s="361"/>
    </row>
    <row r="299" spans="2:6" x14ac:dyDescent="0.25">
      <c r="B299" s="359"/>
      <c r="C299" s="330"/>
      <c r="D299" s="328"/>
      <c r="E299" s="371" t="s">
        <v>1277</v>
      </c>
      <c r="F299" s="361"/>
    </row>
    <row r="300" spans="2:6" x14ac:dyDescent="0.25">
      <c r="B300" s="359"/>
      <c r="C300" s="330"/>
      <c r="D300" s="328"/>
      <c r="E300" s="371" t="s">
        <v>1377</v>
      </c>
      <c r="F300" s="361"/>
    </row>
    <row r="301" spans="2:6" x14ac:dyDescent="0.25">
      <c r="B301" s="359"/>
      <c r="C301" s="330"/>
      <c r="D301" s="328"/>
      <c r="E301" s="371" t="s">
        <v>1285</v>
      </c>
      <c r="F301" s="361"/>
    </row>
    <row r="302" spans="2:6" x14ac:dyDescent="0.25">
      <c r="B302" s="359"/>
      <c r="C302" s="330"/>
      <c r="D302" s="328"/>
      <c r="E302" s="371" t="s">
        <v>1514</v>
      </c>
      <c r="F302" s="361"/>
    </row>
    <row r="303" spans="2:6" x14ac:dyDescent="0.25">
      <c r="B303" s="359"/>
      <c r="C303" s="330"/>
      <c r="D303" s="328"/>
      <c r="E303" s="371" t="s">
        <v>1472</v>
      </c>
      <c r="F303" s="361"/>
    </row>
    <row r="304" spans="2:6" x14ac:dyDescent="0.25">
      <c r="B304" s="359"/>
      <c r="C304" s="330"/>
      <c r="D304" s="328"/>
      <c r="E304" s="371" t="s">
        <v>1490</v>
      </c>
      <c r="F304" s="361"/>
    </row>
    <row r="305" spans="2:6" x14ac:dyDescent="0.25">
      <c r="B305" s="359"/>
      <c r="C305" s="330"/>
      <c r="D305" s="328"/>
      <c r="E305" s="371" t="s">
        <v>1433</v>
      </c>
      <c r="F305" s="361"/>
    </row>
    <row r="306" spans="2:6" x14ac:dyDescent="0.25">
      <c r="B306" s="359"/>
      <c r="C306" s="330"/>
      <c r="D306" s="328"/>
      <c r="E306" s="371" t="s">
        <v>1222</v>
      </c>
      <c r="F306" s="361"/>
    </row>
    <row r="307" spans="2:6" x14ac:dyDescent="0.25">
      <c r="B307" s="359"/>
      <c r="C307" s="330"/>
      <c r="D307" s="328"/>
      <c r="E307" s="371" t="s">
        <v>1415</v>
      </c>
      <c r="F307" s="361"/>
    </row>
    <row r="308" spans="2:6" x14ac:dyDescent="0.25">
      <c r="B308" s="359"/>
      <c r="C308" s="330"/>
      <c r="D308" s="328"/>
      <c r="E308" s="371" t="s">
        <v>1245</v>
      </c>
      <c r="F308" s="361"/>
    </row>
    <row r="309" spans="2:6" x14ac:dyDescent="0.25">
      <c r="B309" s="359"/>
      <c r="C309" s="330"/>
      <c r="D309" s="328"/>
      <c r="E309" s="371" t="s">
        <v>1460</v>
      </c>
      <c r="F309" s="361"/>
    </row>
    <row r="310" spans="2:6" x14ac:dyDescent="0.25">
      <c r="B310" s="359"/>
      <c r="C310" s="330"/>
      <c r="D310" s="328"/>
      <c r="E310" s="371" t="s">
        <v>1445</v>
      </c>
      <c r="F310" s="361"/>
    </row>
    <row r="311" spans="2:6" x14ac:dyDescent="0.25">
      <c r="B311" s="359"/>
      <c r="C311" s="330"/>
      <c r="D311" s="328"/>
      <c r="E311" s="371" t="s">
        <v>1342</v>
      </c>
      <c r="F311" s="361"/>
    </row>
    <row r="312" spans="2:6" x14ac:dyDescent="0.25">
      <c r="B312" s="359"/>
      <c r="C312" s="330"/>
      <c r="D312" s="328"/>
      <c r="E312" s="371" t="s">
        <v>1315</v>
      </c>
      <c r="F312" s="361"/>
    </row>
    <row r="313" spans="2:6" x14ac:dyDescent="0.25">
      <c r="B313" s="359"/>
      <c r="C313" s="330"/>
      <c r="D313" s="328"/>
      <c r="E313" s="371" t="s">
        <v>1487</v>
      </c>
      <c r="F313" s="361"/>
    </row>
    <row r="314" spans="2:6" x14ac:dyDescent="0.25">
      <c r="B314" s="359"/>
      <c r="C314" s="330"/>
      <c r="D314" s="328"/>
      <c r="E314" s="371" t="s">
        <v>1470</v>
      </c>
      <c r="F314" s="361"/>
    </row>
    <row r="315" spans="2:6" x14ac:dyDescent="0.25">
      <c r="B315" s="359"/>
      <c r="C315" s="330"/>
      <c r="D315" s="328"/>
      <c r="E315" s="371" t="s">
        <v>1422</v>
      </c>
      <c r="F315" s="361"/>
    </row>
    <row r="316" spans="2:6" x14ac:dyDescent="0.25">
      <c r="B316" s="359"/>
      <c r="C316" s="330"/>
      <c r="D316" s="328"/>
      <c r="E316" s="371" t="s">
        <v>1375</v>
      </c>
      <c r="F316" s="361"/>
    </row>
    <row r="317" spans="2:6" x14ac:dyDescent="0.25">
      <c r="B317" s="359"/>
      <c r="C317" s="330"/>
      <c r="D317" s="328"/>
      <c r="E317" s="371" t="s">
        <v>1295</v>
      </c>
      <c r="F317" s="361"/>
    </row>
    <row r="318" spans="2:6" x14ac:dyDescent="0.25">
      <c r="B318" s="359"/>
      <c r="C318" s="330"/>
      <c r="D318" s="328"/>
      <c r="E318" s="371" t="s">
        <v>1301</v>
      </c>
      <c r="F318" s="361"/>
    </row>
    <row r="319" spans="2:6" x14ac:dyDescent="0.25">
      <c r="B319" s="359"/>
      <c r="C319" s="330"/>
      <c r="D319" s="328"/>
      <c r="E319" s="371" t="s">
        <v>1409</v>
      </c>
      <c r="F319" s="361"/>
    </row>
    <row r="320" spans="2:6" x14ac:dyDescent="0.25">
      <c r="B320" s="359"/>
      <c r="C320" s="330"/>
      <c r="D320" s="328"/>
      <c r="E320" s="371" t="s">
        <v>1239</v>
      </c>
      <c r="F320" s="361"/>
    </row>
    <row r="321" spans="2:6" x14ac:dyDescent="0.25">
      <c r="B321" s="359"/>
      <c r="C321" s="330"/>
      <c r="D321" s="328"/>
      <c r="E321" s="371" t="s">
        <v>1264</v>
      </c>
      <c r="F321" s="361"/>
    </row>
    <row r="322" spans="2:6" x14ac:dyDescent="0.25">
      <c r="B322" s="359"/>
      <c r="C322" s="330"/>
      <c r="D322" s="328"/>
      <c r="E322" s="371" t="s">
        <v>1533</v>
      </c>
      <c r="F322" s="361"/>
    </row>
    <row r="323" spans="2:6" x14ac:dyDescent="0.25">
      <c r="B323" s="359"/>
      <c r="C323" s="330"/>
      <c r="D323" s="328"/>
      <c r="E323" s="371" t="s">
        <v>1362</v>
      </c>
      <c r="F323" s="361"/>
    </row>
    <row r="324" spans="2:6" x14ac:dyDescent="0.25">
      <c r="B324" s="359"/>
      <c r="C324" s="330"/>
      <c r="D324" s="328"/>
      <c r="E324" s="371" t="s">
        <v>1219</v>
      </c>
      <c r="F324" s="361"/>
    </row>
    <row r="325" spans="2:6" x14ac:dyDescent="0.25">
      <c r="B325" s="359"/>
      <c r="C325" s="330"/>
      <c r="D325" s="328"/>
      <c r="E325" s="371" t="s">
        <v>1299</v>
      </c>
      <c r="F325" s="361"/>
    </row>
    <row r="326" spans="2:6" x14ac:dyDescent="0.25">
      <c r="B326" s="359"/>
      <c r="C326" s="330"/>
      <c r="D326" s="328"/>
      <c r="E326" s="371" t="s">
        <v>1448</v>
      </c>
      <c r="F326" s="361"/>
    </row>
    <row r="327" spans="2:6" x14ac:dyDescent="0.25">
      <c r="B327" s="359"/>
      <c r="C327" s="330"/>
      <c r="D327" s="328"/>
      <c r="E327" s="371" t="s">
        <v>1503</v>
      </c>
      <c r="F327" s="361"/>
    </row>
    <row r="328" spans="2:6" x14ac:dyDescent="0.25">
      <c r="B328" s="359"/>
      <c r="C328" s="330"/>
      <c r="D328" s="328"/>
      <c r="E328" s="371" t="s">
        <v>1254</v>
      </c>
      <c r="F328" s="361"/>
    </row>
    <row r="329" spans="2:6" x14ac:dyDescent="0.25">
      <c r="B329" s="359"/>
      <c r="C329" s="330"/>
      <c r="D329" s="328"/>
      <c r="E329" s="371" t="s">
        <v>1312</v>
      </c>
      <c r="F329" s="361"/>
    </row>
    <row r="330" spans="2:6" x14ac:dyDescent="0.25">
      <c r="B330" s="359"/>
      <c r="C330" s="330"/>
      <c r="D330" s="328"/>
      <c r="E330" s="371" t="s">
        <v>1471</v>
      </c>
      <c r="F330" s="361"/>
    </row>
    <row r="331" spans="2:6" x14ac:dyDescent="0.25">
      <c r="B331" s="359"/>
      <c r="C331" s="330"/>
      <c r="D331" s="328"/>
      <c r="E331" s="371" t="s">
        <v>1229</v>
      </c>
      <c r="F331" s="361"/>
    </row>
    <row r="332" spans="2:6" x14ac:dyDescent="0.25">
      <c r="B332" s="359"/>
      <c r="C332" s="330"/>
      <c r="D332" s="328"/>
      <c r="E332" s="371" t="s">
        <v>1290</v>
      </c>
      <c r="F332" s="361"/>
    </row>
    <row r="333" spans="2:6" x14ac:dyDescent="0.25">
      <c r="B333" s="359"/>
      <c r="C333" s="330"/>
      <c r="D333" s="328"/>
      <c r="E333" s="371" t="s">
        <v>1232</v>
      </c>
      <c r="F333" s="361"/>
    </row>
    <row r="334" spans="2:6" x14ac:dyDescent="0.25">
      <c r="B334" s="359"/>
      <c r="C334" s="330"/>
      <c r="D334" s="328"/>
      <c r="E334" s="371" t="s">
        <v>1275</v>
      </c>
      <c r="F334" s="361"/>
    </row>
    <row r="335" spans="2:6" x14ac:dyDescent="0.25">
      <c r="B335" s="359"/>
      <c r="C335" s="330"/>
      <c r="D335" s="328"/>
      <c r="E335" s="371" t="s">
        <v>1517</v>
      </c>
      <c r="F335" s="361"/>
    </row>
    <row r="336" spans="2:6" x14ac:dyDescent="0.25">
      <c r="B336" s="359"/>
      <c r="C336" s="330"/>
      <c r="D336" s="328"/>
      <c r="E336" s="371" t="s">
        <v>1442</v>
      </c>
      <c r="F336" s="361"/>
    </row>
    <row r="337" spans="2:6" x14ac:dyDescent="0.25">
      <c r="B337" s="359"/>
      <c r="C337" s="330"/>
      <c r="D337" s="328"/>
      <c r="E337" s="371" t="s">
        <v>1497</v>
      </c>
      <c r="F337" s="361"/>
    </row>
    <row r="338" spans="2:6" x14ac:dyDescent="0.25">
      <c r="B338" s="359"/>
      <c r="C338" s="330"/>
      <c r="D338" s="328"/>
      <c r="E338" s="371" t="s">
        <v>1287</v>
      </c>
      <c r="F338" s="361"/>
    </row>
    <row r="339" spans="2:6" x14ac:dyDescent="0.25">
      <c r="B339" s="359"/>
      <c r="C339" s="330"/>
      <c r="D339" s="328"/>
      <c r="E339" s="371" t="s">
        <v>1479</v>
      </c>
      <c r="F339" s="361"/>
    </row>
    <row r="340" spans="2:6" x14ac:dyDescent="0.25">
      <c r="B340" s="359"/>
      <c r="C340" s="330"/>
      <c r="D340" s="328"/>
      <c r="E340" s="371" t="s">
        <v>1468</v>
      </c>
      <c r="F340" s="361"/>
    </row>
    <row r="341" spans="2:6" x14ac:dyDescent="0.25">
      <c r="B341" s="359"/>
      <c r="C341" s="330"/>
      <c r="D341" s="328"/>
      <c r="E341" s="371" t="s">
        <v>1413</v>
      </c>
      <c r="F341" s="361"/>
    </row>
    <row r="342" spans="2:6" x14ac:dyDescent="0.25">
      <c r="B342" s="359"/>
      <c r="C342" s="330"/>
      <c r="D342" s="328"/>
      <c r="E342" s="371" t="s">
        <v>1269</v>
      </c>
      <c r="F342" s="361"/>
    </row>
    <row r="343" spans="2:6" x14ac:dyDescent="0.25">
      <c r="B343" s="359"/>
      <c r="C343" s="330"/>
      <c r="D343" s="328"/>
      <c r="E343" s="371" t="s">
        <v>1236</v>
      </c>
      <c r="F343" s="361"/>
    </row>
    <row r="344" spans="2:6" x14ac:dyDescent="0.25">
      <c r="B344" s="359"/>
      <c r="C344" s="330"/>
      <c r="D344" s="328"/>
      <c r="E344" s="371" t="s">
        <v>1367</v>
      </c>
      <c r="F344" s="361"/>
    </row>
    <row r="345" spans="2:6" x14ac:dyDescent="0.25">
      <c r="B345" s="359"/>
      <c r="C345" s="330"/>
      <c r="D345" s="328"/>
      <c r="E345" s="371" t="s">
        <v>1359</v>
      </c>
      <c r="F345" s="361"/>
    </row>
    <row r="346" spans="2:6" x14ac:dyDescent="0.25">
      <c r="B346" s="359"/>
      <c r="C346" s="330"/>
      <c r="D346" s="328"/>
      <c r="E346" s="371" t="s">
        <v>1292</v>
      </c>
      <c r="F346" s="361"/>
    </row>
    <row r="347" spans="2:6" x14ac:dyDescent="0.25">
      <c r="B347" s="359"/>
      <c r="C347" s="330"/>
      <c r="D347" s="328"/>
      <c r="E347" s="371" t="s">
        <v>1343</v>
      </c>
      <c r="F347" s="361"/>
    </row>
    <row r="348" spans="2:6" x14ac:dyDescent="0.25">
      <c r="B348" s="359"/>
      <c r="C348" s="330"/>
      <c r="D348" s="328"/>
      <c r="E348" s="371" t="s">
        <v>1396</v>
      </c>
      <c r="F348" s="361"/>
    </row>
    <row r="349" spans="2:6" x14ac:dyDescent="0.25">
      <c r="B349" s="359"/>
      <c r="C349" s="330"/>
      <c r="D349" s="328"/>
      <c r="E349" s="371" t="s">
        <v>1397</v>
      </c>
      <c r="F349" s="361"/>
    </row>
    <row r="350" spans="2:6" x14ac:dyDescent="0.25">
      <c r="B350" s="359"/>
      <c r="C350" s="330"/>
      <c r="D350" s="328"/>
      <c r="E350" s="371" t="s">
        <v>1404</v>
      </c>
      <c r="F350" s="361"/>
    </row>
    <row r="351" spans="2:6" x14ac:dyDescent="0.25">
      <c r="B351" s="359"/>
      <c r="C351" s="330"/>
      <c r="D351" s="328"/>
      <c r="E351" s="371" t="s">
        <v>1339</v>
      </c>
      <c r="F351" s="361"/>
    </row>
    <row r="352" spans="2:6" x14ac:dyDescent="0.25">
      <c r="B352" s="359"/>
      <c r="C352" s="330"/>
      <c r="D352" s="328"/>
      <c r="E352" s="371" t="s">
        <v>1425</v>
      </c>
      <c r="F352" s="361"/>
    </row>
    <row r="353" spans="2:6" x14ac:dyDescent="0.25">
      <c r="B353" s="359"/>
      <c r="C353" s="330"/>
      <c r="D353" s="328"/>
      <c r="E353" s="371" t="s">
        <v>1278</v>
      </c>
      <c r="F353" s="361"/>
    </row>
    <row r="354" spans="2:6" x14ac:dyDescent="0.25">
      <c r="B354" s="359"/>
      <c r="C354" s="330"/>
      <c r="D354" s="328"/>
      <c r="E354" s="371" t="s">
        <v>1392</v>
      </c>
      <c r="F354" s="361"/>
    </row>
    <row r="355" spans="2:6" x14ac:dyDescent="0.25">
      <c r="B355" s="359"/>
      <c r="C355" s="330"/>
      <c r="D355" s="328"/>
      <c r="E355" s="371" t="s">
        <v>1231</v>
      </c>
      <c r="F355" s="361"/>
    </row>
    <row r="356" spans="2:6" x14ac:dyDescent="0.25">
      <c r="B356" s="359"/>
      <c r="C356" s="330"/>
      <c r="D356" s="328"/>
      <c r="E356" s="371" t="s">
        <v>1398</v>
      </c>
      <c r="F356" s="361"/>
    </row>
    <row r="357" spans="2:6" x14ac:dyDescent="0.25">
      <c r="B357" s="359"/>
      <c r="C357" s="330"/>
      <c r="D357" s="328"/>
      <c r="E357" s="371" t="s">
        <v>1306</v>
      </c>
      <c r="F357" s="361"/>
    </row>
    <row r="358" spans="2:6" x14ac:dyDescent="0.25">
      <c r="B358" s="359"/>
      <c r="C358" s="330"/>
      <c r="D358" s="328"/>
      <c r="E358" s="371" t="s">
        <v>1320</v>
      </c>
      <c r="F358" s="361"/>
    </row>
    <row r="359" spans="2:6" x14ac:dyDescent="0.25">
      <c r="B359" s="359"/>
      <c r="C359" s="330"/>
      <c r="D359" s="328"/>
      <c r="E359" s="371" t="s">
        <v>1407</v>
      </c>
      <c r="F359" s="361"/>
    </row>
    <row r="360" spans="2:6" x14ac:dyDescent="0.25">
      <c r="B360" s="359"/>
      <c r="C360" s="330"/>
      <c r="D360" s="328"/>
      <c r="E360" s="371" t="s">
        <v>1411</v>
      </c>
      <c r="F360" s="361"/>
    </row>
    <row r="361" spans="2:6" x14ac:dyDescent="0.25">
      <c r="B361" s="359"/>
      <c r="C361" s="330"/>
      <c r="D361" s="328"/>
      <c r="E361" s="371" t="s">
        <v>1482</v>
      </c>
      <c r="F361" s="361"/>
    </row>
    <row r="362" spans="2:6" x14ac:dyDescent="0.25">
      <c r="B362" s="359"/>
      <c r="C362" s="330"/>
      <c r="D362" s="328"/>
      <c r="E362" s="371" t="s">
        <v>1408</v>
      </c>
      <c r="F362" s="361"/>
    </row>
    <row r="363" spans="2:6" x14ac:dyDescent="0.25">
      <c r="B363" s="359"/>
      <c r="C363" s="330"/>
      <c r="D363" s="328"/>
      <c r="E363" s="371" t="s">
        <v>1308</v>
      </c>
      <c r="F363" s="361"/>
    </row>
    <row r="364" spans="2:6" x14ac:dyDescent="0.25">
      <c r="B364" s="359"/>
      <c r="C364" s="330"/>
      <c r="D364" s="328"/>
      <c r="E364" s="371" t="s">
        <v>1382</v>
      </c>
      <c r="F364" s="361"/>
    </row>
    <row r="365" spans="2:6" x14ac:dyDescent="0.25">
      <c r="B365" s="359"/>
      <c r="C365" s="330"/>
      <c r="D365" s="328"/>
      <c r="E365" s="371" t="s">
        <v>1228</v>
      </c>
      <c r="F365" s="361"/>
    </row>
    <row r="366" spans="2:6" x14ac:dyDescent="0.25">
      <c r="B366" s="359"/>
      <c r="C366" s="330"/>
      <c r="D366" s="328"/>
      <c r="E366" s="371" t="s">
        <v>1432</v>
      </c>
      <c r="F366" s="361"/>
    </row>
    <row r="367" spans="2:6" x14ac:dyDescent="0.25">
      <c r="B367" s="359"/>
      <c r="C367" s="330"/>
      <c r="D367" s="328"/>
      <c r="E367" s="371" t="s">
        <v>1361</v>
      </c>
      <c r="F367" s="361"/>
    </row>
    <row r="368" spans="2:6" x14ac:dyDescent="0.25">
      <c r="B368" s="359"/>
      <c r="C368" s="330"/>
      <c r="D368" s="328"/>
      <c r="E368" s="371" t="s">
        <v>1530</v>
      </c>
      <c r="F368" s="361"/>
    </row>
    <row r="369" spans="2:6" x14ac:dyDescent="0.25">
      <c r="B369" s="359"/>
      <c r="C369" s="330"/>
      <c r="D369" s="328"/>
      <c r="E369" s="371" t="s">
        <v>1240</v>
      </c>
      <c r="F369" s="361"/>
    </row>
    <row r="370" spans="2:6" x14ac:dyDescent="0.25">
      <c r="B370" s="359"/>
      <c r="C370" s="330"/>
      <c r="D370" s="328"/>
      <c r="E370" s="371" t="s">
        <v>1202</v>
      </c>
      <c r="F370" s="361"/>
    </row>
    <row r="371" spans="2:6" x14ac:dyDescent="0.25">
      <c r="B371" s="359"/>
      <c r="C371" s="330"/>
      <c r="D371" s="328"/>
      <c r="E371" s="371" t="s">
        <v>1247</v>
      </c>
      <c r="F371" s="361"/>
    </row>
    <row r="372" spans="2:6" ht="13.8" thickBot="1" x14ac:dyDescent="0.3">
      <c r="B372" s="331"/>
      <c r="C372" s="332"/>
      <c r="D372" s="333"/>
      <c r="E372" s="333"/>
      <c r="F372" s="333"/>
    </row>
    <row r="373" spans="2:6" ht="13.8" thickTop="1" x14ac:dyDescent="0.25">
      <c r="B373" s="334"/>
      <c r="C373" s="329"/>
      <c r="D373" s="327"/>
      <c r="E373" s="327"/>
      <c r="F373" s="327"/>
    </row>
    <row r="374" spans="2:6" x14ac:dyDescent="0.25">
      <c r="B374" s="415" t="s">
        <v>8</v>
      </c>
      <c r="C374" s="416"/>
      <c r="D374" s="416"/>
      <c r="E374" s="416"/>
      <c r="F374" s="416"/>
    </row>
    <row r="375" spans="2:6" ht="13.8" thickBot="1" x14ac:dyDescent="0.3">
      <c r="B375" s="335"/>
      <c r="C375" s="336"/>
      <c r="D375" s="336"/>
      <c r="E375" s="336"/>
      <c r="F375" s="336"/>
    </row>
    <row r="376" spans="2:6" x14ac:dyDescent="0.25">
      <c r="B376" s="323" t="s">
        <v>75</v>
      </c>
      <c r="C376" s="326" t="s">
        <v>9</v>
      </c>
      <c r="D376" s="326" t="s">
        <v>77</v>
      </c>
      <c r="E376" s="326" t="s">
        <v>86</v>
      </c>
      <c r="F376" s="337"/>
    </row>
    <row r="377" spans="2:6" x14ac:dyDescent="0.25">
      <c r="B377" s="338"/>
      <c r="C377" s="339"/>
      <c r="D377" s="339"/>
      <c r="E377" s="339"/>
      <c r="F377" s="340"/>
    </row>
    <row r="378" spans="2:6" x14ac:dyDescent="0.25">
      <c r="B378" s="338" t="s">
        <v>1700</v>
      </c>
      <c r="C378" s="339" t="s">
        <v>1984</v>
      </c>
      <c r="D378" s="339" t="s">
        <v>2034</v>
      </c>
      <c r="E378" s="339" t="s">
        <v>2060</v>
      </c>
      <c r="F378" s="340"/>
    </row>
    <row r="379" spans="2:6" x14ac:dyDescent="0.25">
      <c r="B379" s="338" t="s">
        <v>1713</v>
      </c>
      <c r="C379" s="339" t="s">
        <v>1924</v>
      </c>
      <c r="D379" s="339" t="s">
        <v>2040</v>
      </c>
      <c r="E379" s="339" t="s">
        <v>2069</v>
      </c>
      <c r="F379" s="340"/>
    </row>
    <row r="380" spans="2:6" x14ac:dyDescent="0.25">
      <c r="B380" s="338" t="s">
        <v>1866</v>
      </c>
      <c r="C380" s="339" t="s">
        <v>1974</v>
      </c>
      <c r="D380" s="339" t="s">
        <v>2007</v>
      </c>
      <c r="E380" s="339" t="s">
        <v>2068</v>
      </c>
      <c r="F380" s="340"/>
    </row>
    <row r="381" spans="2:6" x14ac:dyDescent="0.25">
      <c r="B381" s="338" t="s">
        <v>1909</v>
      </c>
      <c r="C381" s="339" t="s">
        <v>1937</v>
      </c>
      <c r="D381" s="339" t="s">
        <v>2024</v>
      </c>
      <c r="E381" s="339" t="s">
        <v>2072</v>
      </c>
      <c r="F381" s="340"/>
    </row>
    <row r="382" spans="2:6" x14ac:dyDescent="0.25">
      <c r="B382" s="338" t="s">
        <v>1810</v>
      </c>
      <c r="C382" s="339" t="s">
        <v>1959</v>
      </c>
      <c r="D382" s="339" t="s">
        <v>2037</v>
      </c>
      <c r="E382" s="339" t="s">
        <v>2085</v>
      </c>
      <c r="F382" s="340"/>
    </row>
    <row r="383" spans="2:6" x14ac:dyDescent="0.25">
      <c r="B383" s="338" t="s">
        <v>1910</v>
      </c>
      <c r="C383" s="339" t="s">
        <v>1962</v>
      </c>
      <c r="D383" s="339" t="s">
        <v>1992</v>
      </c>
      <c r="E383" s="339" t="s">
        <v>2051</v>
      </c>
      <c r="F383" s="340"/>
    </row>
    <row r="384" spans="2:6" x14ac:dyDescent="0.25">
      <c r="B384" s="338" t="s">
        <v>1689</v>
      </c>
      <c r="C384" s="339" t="s">
        <v>1969</v>
      </c>
      <c r="D384" s="339" t="s">
        <v>2043</v>
      </c>
      <c r="E384" s="339" t="s">
        <v>2062</v>
      </c>
      <c r="F384" s="340"/>
    </row>
    <row r="385" spans="2:6" x14ac:dyDescent="0.25">
      <c r="B385" s="338" t="s">
        <v>1752</v>
      </c>
      <c r="C385" s="339" t="s">
        <v>1963</v>
      </c>
      <c r="D385" s="339" t="s">
        <v>2018</v>
      </c>
      <c r="E385" s="339" t="s">
        <v>2056</v>
      </c>
      <c r="F385" s="340"/>
    </row>
    <row r="386" spans="2:6" x14ac:dyDescent="0.25">
      <c r="B386" s="338" t="s">
        <v>1770</v>
      </c>
      <c r="C386" s="339" t="s">
        <v>1949</v>
      </c>
      <c r="D386" s="339" t="s">
        <v>2049</v>
      </c>
      <c r="E386" s="339" t="s">
        <v>2057</v>
      </c>
      <c r="F386" s="340"/>
    </row>
    <row r="387" spans="2:6" x14ac:dyDescent="0.25">
      <c r="B387" s="338" t="s">
        <v>1906</v>
      </c>
      <c r="C387" s="339" t="s">
        <v>1934</v>
      </c>
      <c r="D387" s="339" t="s">
        <v>1989</v>
      </c>
      <c r="E387" s="339" t="s">
        <v>2063</v>
      </c>
      <c r="F387" s="340"/>
    </row>
    <row r="388" spans="2:6" x14ac:dyDescent="0.25">
      <c r="B388" s="338" t="s">
        <v>1742</v>
      </c>
      <c r="C388" s="339" t="s">
        <v>1975</v>
      </c>
      <c r="D388" s="339" t="s">
        <v>2038</v>
      </c>
      <c r="E388" s="339" t="s">
        <v>2061</v>
      </c>
      <c r="F388" s="340"/>
    </row>
    <row r="389" spans="2:6" x14ac:dyDescent="0.25">
      <c r="B389" s="338" t="s">
        <v>1793</v>
      </c>
      <c r="C389" s="339" t="s">
        <v>1961</v>
      </c>
      <c r="D389" s="339" t="s">
        <v>2027</v>
      </c>
      <c r="E389" s="339" t="s">
        <v>2070</v>
      </c>
      <c r="F389" s="340"/>
    </row>
    <row r="390" spans="2:6" x14ac:dyDescent="0.25">
      <c r="B390" s="338" t="s">
        <v>1706</v>
      </c>
      <c r="C390" s="339" t="s">
        <v>1925</v>
      </c>
      <c r="D390" s="339" t="s">
        <v>2012</v>
      </c>
      <c r="E390" s="339" t="s">
        <v>2071</v>
      </c>
      <c r="F390" s="340"/>
    </row>
    <row r="391" spans="2:6" x14ac:dyDescent="0.25">
      <c r="B391" s="338" t="s">
        <v>1847</v>
      </c>
      <c r="C391" s="339" t="s">
        <v>1978</v>
      </c>
      <c r="D391" s="339" t="s">
        <v>2030</v>
      </c>
      <c r="E391" s="339" t="s">
        <v>2055</v>
      </c>
      <c r="F391" s="340"/>
    </row>
    <row r="392" spans="2:6" x14ac:dyDescent="0.25">
      <c r="B392" s="338" t="s">
        <v>1913</v>
      </c>
      <c r="C392" s="339" t="s">
        <v>1973</v>
      </c>
      <c r="D392" s="339" t="s">
        <v>2032</v>
      </c>
      <c r="E392" s="339" t="s">
        <v>2053</v>
      </c>
      <c r="F392" s="340"/>
    </row>
    <row r="393" spans="2:6" x14ac:dyDescent="0.25">
      <c r="B393" s="338" t="s">
        <v>1705</v>
      </c>
      <c r="C393" s="339" t="s">
        <v>1985</v>
      </c>
      <c r="D393" s="339" t="s">
        <v>2035</v>
      </c>
      <c r="E393" s="339" t="s">
        <v>2075</v>
      </c>
      <c r="F393" s="340"/>
    </row>
    <row r="394" spans="2:6" x14ac:dyDescent="0.25">
      <c r="B394" s="338" t="s">
        <v>1878</v>
      </c>
      <c r="C394" s="339" t="s">
        <v>1965</v>
      </c>
      <c r="D394" s="339" t="s">
        <v>2003</v>
      </c>
      <c r="E394" s="339" t="s">
        <v>2059</v>
      </c>
      <c r="F394" s="340"/>
    </row>
    <row r="395" spans="2:6" x14ac:dyDescent="0.25">
      <c r="B395" s="338" t="s">
        <v>1890</v>
      </c>
      <c r="C395" s="339" t="s">
        <v>1933</v>
      </c>
      <c r="D395" s="339" t="s">
        <v>2042</v>
      </c>
      <c r="E395" s="339" t="s">
        <v>2074</v>
      </c>
      <c r="F395" s="340"/>
    </row>
    <row r="396" spans="2:6" x14ac:dyDescent="0.25">
      <c r="B396" s="338" t="s">
        <v>1898</v>
      </c>
      <c r="C396" s="339" t="s">
        <v>1980</v>
      </c>
      <c r="D396" s="339" t="s">
        <v>1999</v>
      </c>
      <c r="E396" s="339" t="s">
        <v>2065</v>
      </c>
      <c r="F396" s="340"/>
    </row>
    <row r="397" spans="2:6" x14ac:dyDescent="0.25">
      <c r="B397" s="338" t="s">
        <v>1911</v>
      </c>
      <c r="C397" s="339" t="s">
        <v>1986</v>
      </c>
      <c r="D397" s="339" t="s">
        <v>2010</v>
      </c>
      <c r="E397" s="339" t="s">
        <v>2067</v>
      </c>
      <c r="F397" s="340"/>
    </row>
    <row r="398" spans="2:6" x14ac:dyDescent="0.25">
      <c r="B398" s="338" t="s">
        <v>1912</v>
      </c>
      <c r="C398" s="339" t="s">
        <v>1942</v>
      </c>
      <c r="D398" s="339" t="s">
        <v>2048</v>
      </c>
      <c r="E398" s="339" t="s">
        <v>2086</v>
      </c>
      <c r="F398" s="340"/>
    </row>
    <row r="399" spans="2:6" x14ac:dyDescent="0.25">
      <c r="B399" s="338" t="s">
        <v>1698</v>
      </c>
      <c r="C399" s="339" t="s">
        <v>1929</v>
      </c>
      <c r="D399" s="339" t="s">
        <v>2041</v>
      </c>
      <c r="E399" s="339" t="s">
        <v>2066</v>
      </c>
      <c r="F399" s="340"/>
    </row>
    <row r="400" spans="2:6" x14ac:dyDescent="0.25">
      <c r="B400" s="338" t="s">
        <v>1827</v>
      </c>
      <c r="C400" s="339" t="s">
        <v>1945</v>
      </c>
      <c r="D400" s="339" t="s">
        <v>1990</v>
      </c>
      <c r="E400" s="339" t="s">
        <v>2052</v>
      </c>
      <c r="F400" s="340"/>
    </row>
    <row r="401" spans="2:6" x14ac:dyDescent="0.25">
      <c r="B401" s="338" t="s">
        <v>1784</v>
      </c>
      <c r="C401" s="339" t="s">
        <v>1940</v>
      </c>
      <c r="D401" s="339" t="s">
        <v>2047</v>
      </c>
      <c r="E401" s="339" t="s">
        <v>2058</v>
      </c>
      <c r="F401" s="340"/>
    </row>
    <row r="402" spans="2:6" x14ac:dyDescent="0.25">
      <c r="B402" s="338" t="s">
        <v>1719</v>
      </c>
      <c r="C402" s="339" t="s">
        <v>1982</v>
      </c>
      <c r="D402" s="339" t="s">
        <v>2002</v>
      </c>
      <c r="E402" s="339" t="s">
        <v>2073</v>
      </c>
      <c r="F402" s="340"/>
    </row>
    <row r="403" spans="2:6" x14ac:dyDescent="0.25">
      <c r="B403" s="338" t="s">
        <v>1868</v>
      </c>
      <c r="C403" s="339" t="s">
        <v>1935</v>
      </c>
      <c r="D403" s="339" t="s">
        <v>1993</v>
      </c>
      <c r="E403" s="339" t="s">
        <v>2050</v>
      </c>
      <c r="F403" s="340"/>
    </row>
    <row r="404" spans="2:6" x14ac:dyDescent="0.25">
      <c r="B404" s="338" t="s">
        <v>1728</v>
      </c>
      <c r="C404" s="339" t="s">
        <v>1967</v>
      </c>
      <c r="D404" s="339" t="s">
        <v>2011</v>
      </c>
      <c r="E404" s="339" t="s">
        <v>2064</v>
      </c>
      <c r="F404" s="340"/>
    </row>
    <row r="405" spans="2:6" x14ac:dyDescent="0.25">
      <c r="B405" s="338" t="s">
        <v>1723</v>
      </c>
      <c r="C405" s="339" t="s">
        <v>1976</v>
      </c>
      <c r="D405" s="339" t="s">
        <v>2046</v>
      </c>
      <c r="E405" s="339" t="s">
        <v>2054</v>
      </c>
      <c r="F405" s="340"/>
    </row>
    <row r="406" spans="2:6" x14ac:dyDescent="0.25">
      <c r="B406" s="338" t="s">
        <v>1820</v>
      </c>
      <c r="C406" s="339" t="s">
        <v>1956</v>
      </c>
      <c r="D406" s="339" t="s">
        <v>2013</v>
      </c>
      <c r="E406" s="339"/>
      <c r="F406" s="340"/>
    </row>
    <row r="407" spans="2:6" x14ac:dyDescent="0.25">
      <c r="B407" s="338" t="s">
        <v>1741</v>
      </c>
      <c r="C407" s="339" t="s">
        <v>1968</v>
      </c>
      <c r="D407" s="339" t="s">
        <v>2022</v>
      </c>
      <c r="E407" s="339"/>
      <c r="F407" s="340"/>
    </row>
    <row r="408" spans="2:6" x14ac:dyDescent="0.25">
      <c r="B408" s="338" t="s">
        <v>1914</v>
      </c>
      <c r="C408" s="339" t="s">
        <v>1930</v>
      </c>
      <c r="D408" s="339" t="s">
        <v>2039</v>
      </c>
      <c r="E408" s="339"/>
      <c r="F408" s="340"/>
    </row>
    <row r="409" spans="2:6" x14ac:dyDescent="0.25">
      <c r="B409" s="338" t="s">
        <v>1862</v>
      </c>
      <c r="C409" s="339" t="s">
        <v>1979</v>
      </c>
      <c r="D409" s="339" t="s">
        <v>2008</v>
      </c>
      <c r="E409" s="339"/>
      <c r="F409" s="340"/>
    </row>
    <row r="410" spans="2:6" x14ac:dyDescent="0.25">
      <c r="B410" s="338" t="s">
        <v>1751</v>
      </c>
      <c r="C410" s="339" t="s">
        <v>1939</v>
      </c>
      <c r="D410" s="339" t="s">
        <v>1991</v>
      </c>
      <c r="E410" s="339"/>
      <c r="F410" s="340"/>
    </row>
    <row r="411" spans="2:6" x14ac:dyDescent="0.25">
      <c r="B411" s="338" t="s">
        <v>1857</v>
      </c>
      <c r="C411" s="339" t="s">
        <v>1950</v>
      </c>
      <c r="D411" s="339" t="s">
        <v>2017</v>
      </c>
      <c r="E411" s="339"/>
      <c r="F411" s="340"/>
    </row>
    <row r="412" spans="2:6" x14ac:dyDescent="0.25">
      <c r="B412" s="338" t="s">
        <v>1881</v>
      </c>
      <c r="C412" s="339" t="s">
        <v>1955</v>
      </c>
      <c r="D412" s="339" t="s">
        <v>2019</v>
      </c>
      <c r="E412" s="339"/>
      <c r="F412" s="340"/>
    </row>
    <row r="413" spans="2:6" x14ac:dyDescent="0.25">
      <c r="B413" s="338" t="s">
        <v>1816</v>
      </c>
      <c r="C413" s="339" t="s">
        <v>1927</v>
      </c>
      <c r="D413" s="339" t="s">
        <v>1994</v>
      </c>
      <c r="E413" s="339"/>
      <c r="F413" s="340"/>
    </row>
    <row r="414" spans="2:6" x14ac:dyDescent="0.25">
      <c r="B414" s="338" t="s">
        <v>1842</v>
      </c>
      <c r="C414" s="339" t="s">
        <v>1970</v>
      </c>
      <c r="D414" s="339" t="s">
        <v>2005</v>
      </c>
      <c r="E414" s="339"/>
      <c r="F414" s="340"/>
    </row>
    <row r="415" spans="2:6" x14ac:dyDescent="0.25">
      <c r="B415" s="338" t="s">
        <v>1782</v>
      </c>
      <c r="C415" s="339" t="s">
        <v>1971</v>
      </c>
      <c r="D415" s="339" t="s">
        <v>2031</v>
      </c>
      <c r="E415" s="339"/>
      <c r="F415" s="340"/>
    </row>
    <row r="416" spans="2:6" x14ac:dyDescent="0.25">
      <c r="B416" s="338" t="s">
        <v>1729</v>
      </c>
      <c r="C416" s="339" t="s">
        <v>1981</v>
      </c>
      <c r="D416" s="339" t="s">
        <v>1998</v>
      </c>
      <c r="E416" s="339"/>
      <c r="F416" s="340"/>
    </row>
    <row r="417" spans="2:6" x14ac:dyDescent="0.25">
      <c r="B417" s="338" t="s">
        <v>1746</v>
      </c>
      <c r="C417" s="339" t="s">
        <v>1928</v>
      </c>
      <c r="D417" s="339" t="s">
        <v>2084</v>
      </c>
      <c r="E417" s="339"/>
      <c r="F417" s="340"/>
    </row>
    <row r="418" spans="2:6" x14ac:dyDescent="0.25">
      <c r="B418" s="338" t="s">
        <v>1727</v>
      </c>
      <c r="C418" s="339" t="s">
        <v>1972</v>
      </c>
      <c r="D418" s="339" t="s">
        <v>2014</v>
      </c>
      <c r="E418" s="339"/>
      <c r="F418" s="340"/>
    </row>
    <row r="419" spans="2:6" x14ac:dyDescent="0.25">
      <c r="B419" s="338" t="s">
        <v>1922</v>
      </c>
      <c r="C419" s="339" t="s">
        <v>1964</v>
      </c>
      <c r="D419" s="339" t="s">
        <v>2036</v>
      </c>
      <c r="E419" s="339"/>
      <c r="F419" s="340"/>
    </row>
    <row r="420" spans="2:6" x14ac:dyDescent="0.25">
      <c r="B420" s="338" t="s">
        <v>1712</v>
      </c>
      <c r="C420" s="339" t="s">
        <v>1987</v>
      </c>
      <c r="D420" s="339" t="s">
        <v>1995</v>
      </c>
      <c r="E420" s="339"/>
      <c r="F420" s="340"/>
    </row>
    <row r="421" spans="2:6" x14ac:dyDescent="0.25">
      <c r="B421" s="338" t="s">
        <v>1747</v>
      </c>
      <c r="C421" s="339" t="s">
        <v>1966</v>
      </c>
      <c r="D421" s="339" t="s">
        <v>2029</v>
      </c>
      <c r="E421" s="339"/>
      <c r="F421" s="340"/>
    </row>
    <row r="422" spans="2:6" x14ac:dyDescent="0.25">
      <c r="B422" s="338" t="s">
        <v>1884</v>
      </c>
      <c r="C422" s="339" t="s">
        <v>1941</v>
      </c>
      <c r="D422" s="339" t="s">
        <v>2001</v>
      </c>
      <c r="E422" s="339"/>
      <c r="F422" s="340"/>
    </row>
    <row r="423" spans="2:6" x14ac:dyDescent="0.25">
      <c r="B423" s="338" t="s">
        <v>1785</v>
      </c>
      <c r="C423" s="339" t="s">
        <v>1951</v>
      </c>
      <c r="D423" s="339" t="s">
        <v>2015</v>
      </c>
      <c r="E423" s="339"/>
      <c r="F423" s="340"/>
    </row>
    <row r="424" spans="2:6" x14ac:dyDescent="0.25">
      <c r="B424" s="338" t="s">
        <v>1893</v>
      </c>
      <c r="C424" s="339" t="s">
        <v>1953</v>
      </c>
      <c r="D424" s="339" t="s">
        <v>2021</v>
      </c>
      <c r="E424" s="339"/>
      <c r="F424" s="340"/>
    </row>
    <row r="425" spans="2:6" x14ac:dyDescent="0.25">
      <c r="B425" s="338" t="s">
        <v>1781</v>
      </c>
      <c r="C425" s="339" t="s">
        <v>1954</v>
      </c>
      <c r="D425" s="339" t="s">
        <v>2009</v>
      </c>
      <c r="E425" s="339"/>
      <c r="F425" s="340"/>
    </row>
    <row r="426" spans="2:6" x14ac:dyDescent="0.25">
      <c r="B426" s="338" t="s">
        <v>1843</v>
      </c>
      <c r="C426" s="339" t="s">
        <v>2082</v>
      </c>
      <c r="D426" s="339" t="s">
        <v>2045</v>
      </c>
      <c r="E426" s="339"/>
      <c r="F426" s="340"/>
    </row>
    <row r="427" spans="2:6" x14ac:dyDescent="0.25">
      <c r="B427" s="338" t="s">
        <v>1716</v>
      </c>
      <c r="C427" s="339" t="s">
        <v>1946</v>
      </c>
      <c r="D427" s="339" t="s">
        <v>2004</v>
      </c>
      <c r="E427" s="339"/>
      <c r="F427" s="340"/>
    </row>
    <row r="428" spans="2:6" x14ac:dyDescent="0.25">
      <c r="B428" s="338" t="s">
        <v>1766</v>
      </c>
      <c r="C428" s="339" t="s">
        <v>1938</v>
      </c>
      <c r="D428" s="339" t="s">
        <v>2044</v>
      </c>
      <c r="E428" s="339"/>
      <c r="F428" s="340"/>
    </row>
    <row r="429" spans="2:6" x14ac:dyDescent="0.25">
      <c r="B429" s="338" t="s">
        <v>1844</v>
      </c>
      <c r="C429" s="339" t="s">
        <v>1944</v>
      </c>
      <c r="D429" s="339" t="s">
        <v>2025</v>
      </c>
      <c r="E429" s="339"/>
      <c r="F429" s="340"/>
    </row>
    <row r="430" spans="2:6" x14ac:dyDescent="0.25">
      <c r="B430" s="338" t="s">
        <v>1806</v>
      </c>
      <c r="C430" s="339" t="s">
        <v>1958</v>
      </c>
      <c r="D430" s="339" t="s">
        <v>2033</v>
      </c>
      <c r="E430" s="339"/>
      <c r="F430" s="340"/>
    </row>
    <row r="431" spans="2:6" x14ac:dyDescent="0.25">
      <c r="B431" s="338" t="s">
        <v>1891</v>
      </c>
      <c r="C431" s="339" t="s">
        <v>1926</v>
      </c>
      <c r="D431" s="339" t="s">
        <v>2006</v>
      </c>
      <c r="E431" s="339"/>
      <c r="F431" s="340"/>
    </row>
    <row r="432" spans="2:6" x14ac:dyDescent="0.25">
      <c r="B432" s="338" t="s">
        <v>1753</v>
      </c>
      <c r="C432" s="339" t="s">
        <v>1960</v>
      </c>
      <c r="D432" s="339" t="s">
        <v>1988</v>
      </c>
      <c r="E432" s="339"/>
      <c r="F432" s="340"/>
    </row>
    <row r="433" spans="2:6" x14ac:dyDescent="0.25">
      <c r="B433" s="338" t="s">
        <v>1745</v>
      </c>
      <c r="C433" s="339" t="s">
        <v>1948</v>
      </c>
      <c r="D433" s="339" t="s">
        <v>2020</v>
      </c>
      <c r="E433" s="339"/>
      <c r="F433" s="340"/>
    </row>
    <row r="434" spans="2:6" x14ac:dyDescent="0.25">
      <c r="B434" s="338" t="s">
        <v>1863</v>
      </c>
      <c r="C434" s="339" t="s">
        <v>1931</v>
      </c>
      <c r="D434" s="339" t="s">
        <v>2000</v>
      </c>
      <c r="E434" s="339"/>
      <c r="F434" s="340"/>
    </row>
    <row r="435" spans="2:6" x14ac:dyDescent="0.25">
      <c r="B435" s="338" t="s">
        <v>1918</v>
      </c>
      <c r="C435" s="339" t="s">
        <v>1977</v>
      </c>
      <c r="D435" s="339" t="s">
        <v>2028</v>
      </c>
      <c r="E435" s="339"/>
      <c r="F435" s="340"/>
    </row>
    <row r="436" spans="2:6" x14ac:dyDescent="0.25">
      <c r="B436" s="338" t="s">
        <v>1821</v>
      </c>
      <c r="C436" s="339" t="s">
        <v>2083</v>
      </c>
      <c r="D436" s="339" t="s">
        <v>2023</v>
      </c>
      <c r="E436" s="339"/>
      <c r="F436" s="340"/>
    </row>
    <row r="437" spans="2:6" x14ac:dyDescent="0.25">
      <c r="B437" s="338" t="s">
        <v>1699</v>
      </c>
      <c r="C437" s="339" t="s">
        <v>1983</v>
      </c>
      <c r="D437" s="339" t="s">
        <v>2026</v>
      </c>
      <c r="E437" s="339"/>
      <c r="F437" s="340"/>
    </row>
    <row r="438" spans="2:6" x14ac:dyDescent="0.25">
      <c r="B438" s="338" t="s">
        <v>1709</v>
      </c>
      <c r="C438" s="339" t="s">
        <v>1957</v>
      </c>
      <c r="D438" s="339" t="s">
        <v>2016</v>
      </c>
      <c r="E438" s="339"/>
      <c r="F438" s="340"/>
    </row>
    <row r="439" spans="2:6" x14ac:dyDescent="0.25">
      <c r="B439" s="338" t="s">
        <v>1864</v>
      </c>
      <c r="C439" s="339" t="s">
        <v>1943</v>
      </c>
      <c r="D439" s="339" t="s">
        <v>1997</v>
      </c>
      <c r="E439" s="339"/>
      <c r="F439" s="340"/>
    </row>
    <row r="440" spans="2:6" x14ac:dyDescent="0.25">
      <c r="B440" s="338" t="s">
        <v>1714</v>
      </c>
      <c r="C440" s="339" t="s">
        <v>1947</v>
      </c>
      <c r="D440" s="339" t="s">
        <v>1996</v>
      </c>
      <c r="E440" s="339"/>
      <c r="F440" s="340"/>
    </row>
    <row r="441" spans="2:6" x14ac:dyDescent="0.25">
      <c r="B441" s="338" t="s">
        <v>1763</v>
      </c>
      <c r="C441" s="339" t="s">
        <v>1932</v>
      </c>
      <c r="D441" s="339"/>
      <c r="E441" s="339"/>
      <c r="F441" s="340"/>
    </row>
    <row r="442" spans="2:6" x14ac:dyDescent="0.25">
      <c r="B442" s="338" t="s">
        <v>1711</v>
      </c>
      <c r="C442" s="339" t="s">
        <v>1952</v>
      </c>
      <c r="D442" s="339"/>
      <c r="E442" s="339"/>
      <c r="F442" s="340"/>
    </row>
    <row r="443" spans="2:6" x14ac:dyDescent="0.25">
      <c r="B443" s="338" t="s">
        <v>1778</v>
      </c>
      <c r="C443" s="339" t="s">
        <v>1936</v>
      </c>
      <c r="D443" s="339"/>
      <c r="E443" s="339"/>
      <c r="F443" s="340"/>
    </row>
    <row r="444" spans="2:6" x14ac:dyDescent="0.25">
      <c r="B444" s="338" t="s">
        <v>1830</v>
      </c>
      <c r="C444" s="339"/>
      <c r="D444" s="339"/>
      <c r="E444" s="339"/>
      <c r="F444" s="340"/>
    </row>
    <row r="445" spans="2:6" x14ac:dyDescent="0.25">
      <c r="B445" s="338" t="s">
        <v>1811</v>
      </c>
      <c r="C445" s="339"/>
      <c r="D445" s="339"/>
      <c r="E445" s="339"/>
      <c r="F445" s="340"/>
    </row>
    <row r="446" spans="2:6" x14ac:dyDescent="0.25">
      <c r="B446" s="338" t="s">
        <v>1860</v>
      </c>
      <c r="C446" s="339"/>
      <c r="D446" s="339"/>
      <c r="E446" s="339"/>
      <c r="F446" s="340"/>
    </row>
    <row r="447" spans="2:6" x14ac:dyDescent="0.25">
      <c r="B447" s="338" t="s">
        <v>1915</v>
      </c>
      <c r="C447" s="339"/>
      <c r="D447" s="339"/>
      <c r="E447" s="339"/>
      <c r="F447" s="340"/>
    </row>
    <row r="448" spans="2:6" x14ac:dyDescent="0.25">
      <c r="B448" s="338" t="s">
        <v>1783</v>
      </c>
      <c r="C448" s="339"/>
      <c r="D448" s="339"/>
      <c r="E448" s="339"/>
      <c r="F448" s="340"/>
    </row>
    <row r="449" spans="2:6" x14ac:dyDescent="0.25">
      <c r="B449" s="338" t="s">
        <v>1856</v>
      </c>
      <c r="C449" s="339"/>
      <c r="D449" s="339"/>
      <c r="E449" s="339"/>
      <c r="F449" s="340"/>
    </row>
    <row r="450" spans="2:6" x14ac:dyDescent="0.25">
      <c r="B450" s="338" t="s">
        <v>1805</v>
      </c>
      <c r="C450" s="339"/>
      <c r="D450" s="339"/>
      <c r="E450" s="339"/>
      <c r="F450" s="340"/>
    </row>
    <row r="451" spans="2:6" x14ac:dyDescent="0.25">
      <c r="B451" s="338" t="s">
        <v>1873</v>
      </c>
      <c r="C451" s="339"/>
      <c r="D451" s="339"/>
      <c r="E451" s="339"/>
      <c r="F451" s="340"/>
    </row>
    <row r="452" spans="2:6" x14ac:dyDescent="0.25">
      <c r="B452" s="338" t="s">
        <v>1748</v>
      </c>
      <c r="C452" s="339"/>
      <c r="D452" s="339"/>
      <c r="E452" s="339"/>
      <c r="F452" s="340"/>
    </row>
    <row r="453" spans="2:6" x14ac:dyDescent="0.25">
      <c r="B453" s="338" t="s">
        <v>1702</v>
      </c>
      <c r="C453" s="339"/>
      <c r="D453" s="339"/>
      <c r="E453" s="339"/>
      <c r="F453" s="340"/>
    </row>
    <row r="454" spans="2:6" x14ac:dyDescent="0.25">
      <c r="B454" s="338" t="s">
        <v>1923</v>
      </c>
      <c r="C454" s="339"/>
      <c r="D454" s="339"/>
      <c r="E454" s="339"/>
      <c r="F454" s="340"/>
    </row>
    <row r="455" spans="2:6" x14ac:dyDescent="0.25">
      <c r="B455" s="338" t="s">
        <v>1755</v>
      </c>
      <c r="C455" s="339"/>
      <c r="D455" s="339"/>
      <c r="E455" s="339"/>
      <c r="F455" s="340"/>
    </row>
    <row r="456" spans="2:6" x14ac:dyDescent="0.25">
      <c r="B456" s="338" t="s">
        <v>1822</v>
      </c>
      <c r="C456" s="339"/>
      <c r="D456" s="339"/>
      <c r="E456" s="339"/>
      <c r="F456" s="340"/>
    </row>
    <row r="457" spans="2:6" x14ac:dyDescent="0.25">
      <c r="B457" s="338" t="s">
        <v>1720</v>
      </c>
      <c r="C457" s="339"/>
      <c r="D457" s="339"/>
      <c r="E457" s="339"/>
      <c r="F457" s="340"/>
    </row>
    <row r="458" spans="2:6" x14ac:dyDescent="0.25">
      <c r="B458" s="338" t="s">
        <v>1845</v>
      </c>
      <c r="C458" s="339"/>
      <c r="D458" s="339"/>
      <c r="E458" s="339"/>
      <c r="F458" s="340"/>
    </row>
    <row r="459" spans="2:6" x14ac:dyDescent="0.25">
      <c r="B459" s="338" t="s">
        <v>1760</v>
      </c>
      <c r="C459" s="339"/>
      <c r="D459" s="339"/>
      <c r="E459" s="339"/>
      <c r="F459" s="340"/>
    </row>
    <row r="460" spans="2:6" x14ac:dyDescent="0.25">
      <c r="B460" s="338" t="s">
        <v>2076</v>
      </c>
      <c r="C460" s="339"/>
      <c r="D460" s="339"/>
      <c r="E460" s="339"/>
      <c r="F460" s="340"/>
    </row>
    <row r="461" spans="2:6" x14ac:dyDescent="0.25">
      <c r="B461" s="338" t="s">
        <v>1724</v>
      </c>
      <c r="C461" s="339"/>
      <c r="D461" s="339"/>
      <c r="E461" s="339"/>
      <c r="F461" s="340"/>
    </row>
    <row r="462" spans="2:6" x14ac:dyDescent="0.25">
      <c r="B462" s="338" t="s">
        <v>1838</v>
      </c>
      <c r="C462" s="339"/>
      <c r="D462" s="339"/>
      <c r="E462" s="339"/>
      <c r="F462" s="340"/>
    </row>
    <row r="463" spans="2:6" x14ac:dyDescent="0.25">
      <c r="B463" s="338" t="s">
        <v>1887</v>
      </c>
      <c r="C463" s="339"/>
      <c r="D463" s="339"/>
      <c r="E463" s="339"/>
      <c r="F463" s="340"/>
    </row>
    <row r="464" spans="2:6" x14ac:dyDescent="0.25">
      <c r="B464" s="338" t="s">
        <v>2077</v>
      </c>
      <c r="C464" s="339"/>
      <c r="D464" s="339"/>
      <c r="E464" s="339"/>
      <c r="F464" s="340"/>
    </row>
    <row r="465" spans="2:6" x14ac:dyDescent="0.25">
      <c r="B465" s="338" t="s">
        <v>1903</v>
      </c>
      <c r="C465" s="339"/>
      <c r="D465" s="339"/>
      <c r="E465" s="339"/>
      <c r="F465" s="340"/>
    </row>
    <row r="466" spans="2:6" x14ac:dyDescent="0.25">
      <c r="B466" s="338" t="s">
        <v>1823</v>
      </c>
      <c r="C466" s="339"/>
      <c r="D466" s="339"/>
      <c r="E466" s="339"/>
      <c r="F466" s="340"/>
    </row>
    <row r="467" spans="2:6" x14ac:dyDescent="0.25">
      <c r="B467" s="338" t="s">
        <v>1882</v>
      </c>
      <c r="C467" s="339"/>
      <c r="D467" s="339"/>
      <c r="E467" s="339"/>
      <c r="F467" s="340"/>
    </row>
    <row r="468" spans="2:6" x14ac:dyDescent="0.25">
      <c r="B468" s="338" t="s">
        <v>1701</v>
      </c>
      <c r="C468" s="339"/>
      <c r="D468" s="339"/>
      <c r="E468" s="339"/>
      <c r="F468" s="340"/>
    </row>
    <row r="469" spans="2:6" x14ac:dyDescent="0.25">
      <c r="B469" s="338" t="s">
        <v>1921</v>
      </c>
      <c r="C469" s="339"/>
      <c r="D469" s="339"/>
      <c r="E469" s="339"/>
      <c r="F469" s="340"/>
    </row>
    <row r="470" spans="2:6" x14ac:dyDescent="0.25">
      <c r="B470" s="338" t="s">
        <v>1734</v>
      </c>
      <c r="C470" s="339"/>
      <c r="D470" s="339"/>
      <c r="E470" s="339"/>
      <c r="F470" s="340"/>
    </row>
    <row r="471" spans="2:6" x14ac:dyDescent="0.25">
      <c r="B471" s="338" t="s">
        <v>1897</v>
      </c>
      <c r="C471" s="339"/>
      <c r="D471" s="339"/>
      <c r="E471" s="339"/>
      <c r="F471" s="340"/>
    </row>
    <row r="472" spans="2:6" x14ac:dyDescent="0.25">
      <c r="B472" s="338" t="s">
        <v>1852</v>
      </c>
      <c r="C472" s="339"/>
      <c r="D472" s="339"/>
      <c r="E472" s="339"/>
      <c r="F472" s="340"/>
    </row>
    <row r="473" spans="2:6" x14ac:dyDescent="0.25">
      <c r="B473" s="338" t="s">
        <v>1836</v>
      </c>
      <c r="C473" s="339"/>
      <c r="D473" s="339"/>
      <c r="E473" s="339"/>
      <c r="F473" s="340"/>
    </row>
    <row r="474" spans="2:6" x14ac:dyDescent="0.25">
      <c r="B474" s="338" t="s">
        <v>1738</v>
      </c>
      <c r="C474" s="339"/>
      <c r="D474" s="339"/>
      <c r="E474" s="339"/>
      <c r="F474" s="340"/>
    </row>
    <row r="475" spans="2:6" x14ac:dyDescent="0.25">
      <c r="B475" s="338" t="s">
        <v>1737</v>
      </c>
      <c r="C475" s="339"/>
      <c r="D475" s="339"/>
      <c r="E475" s="339"/>
      <c r="F475" s="340"/>
    </row>
    <row r="476" spans="2:6" x14ac:dyDescent="0.25">
      <c r="B476" s="338" t="s">
        <v>1715</v>
      </c>
      <c r="C476" s="339"/>
      <c r="D476" s="339"/>
      <c r="E476" s="339"/>
      <c r="F476" s="340"/>
    </row>
    <row r="477" spans="2:6" x14ac:dyDescent="0.25">
      <c r="B477" s="338" t="s">
        <v>1789</v>
      </c>
      <c r="C477" s="339"/>
      <c r="D477" s="339"/>
      <c r="E477" s="339"/>
      <c r="F477" s="340"/>
    </row>
    <row r="478" spans="2:6" x14ac:dyDescent="0.25">
      <c r="B478" s="338" t="s">
        <v>1703</v>
      </c>
      <c r="C478" s="339"/>
      <c r="D478" s="339"/>
      <c r="E478" s="339"/>
      <c r="F478" s="340"/>
    </row>
    <row r="479" spans="2:6" x14ac:dyDescent="0.25">
      <c r="B479" s="338" t="s">
        <v>1780</v>
      </c>
      <c r="C479" s="339"/>
      <c r="D479" s="339"/>
      <c r="E479" s="339"/>
      <c r="F479" s="340"/>
    </row>
    <row r="480" spans="2:6" x14ac:dyDescent="0.25">
      <c r="B480" s="338" t="s">
        <v>1787</v>
      </c>
      <c r="C480" s="339"/>
      <c r="D480" s="339"/>
      <c r="E480" s="339"/>
      <c r="F480" s="340"/>
    </row>
    <row r="481" spans="2:6" x14ac:dyDescent="0.25">
      <c r="B481" s="338" t="s">
        <v>1732</v>
      </c>
      <c r="C481" s="339"/>
      <c r="D481" s="339"/>
      <c r="E481" s="339"/>
      <c r="F481" s="340"/>
    </row>
    <row r="482" spans="2:6" x14ac:dyDescent="0.25">
      <c r="B482" s="338" t="s">
        <v>1736</v>
      </c>
      <c r="C482" s="339"/>
      <c r="D482" s="339"/>
      <c r="E482" s="339"/>
      <c r="F482" s="340"/>
    </row>
    <row r="483" spans="2:6" x14ac:dyDescent="0.25">
      <c r="B483" s="338" t="s">
        <v>1869</v>
      </c>
      <c r="C483" s="339"/>
      <c r="D483" s="339"/>
      <c r="E483" s="339"/>
      <c r="F483" s="340"/>
    </row>
    <row r="484" spans="2:6" x14ac:dyDescent="0.25">
      <c r="B484" s="338" t="s">
        <v>1883</v>
      </c>
      <c r="C484" s="339"/>
      <c r="D484" s="339"/>
      <c r="E484" s="339"/>
      <c r="F484" s="340"/>
    </row>
    <row r="485" spans="2:6" x14ac:dyDescent="0.25">
      <c r="B485" s="338" t="s">
        <v>1758</v>
      </c>
      <c r="C485" s="339"/>
      <c r="D485" s="339"/>
      <c r="E485" s="339"/>
      <c r="F485" s="340"/>
    </row>
    <row r="486" spans="2:6" x14ac:dyDescent="0.25">
      <c r="B486" s="338" t="s">
        <v>1691</v>
      </c>
      <c r="C486" s="339"/>
      <c r="D486" s="339"/>
      <c r="E486" s="339"/>
      <c r="F486" s="340"/>
    </row>
    <row r="487" spans="2:6" x14ac:dyDescent="0.25">
      <c r="B487" s="338" t="s">
        <v>1835</v>
      </c>
      <c r="C487" s="339"/>
      <c r="D487" s="339"/>
      <c r="E487" s="339"/>
      <c r="F487" s="340"/>
    </row>
    <row r="488" spans="2:6" x14ac:dyDescent="0.25">
      <c r="B488" s="338" t="s">
        <v>1794</v>
      </c>
      <c r="C488" s="339"/>
      <c r="D488" s="339"/>
      <c r="E488" s="339"/>
      <c r="F488" s="340"/>
    </row>
    <row r="489" spans="2:6" x14ac:dyDescent="0.25">
      <c r="B489" s="338" t="s">
        <v>1725</v>
      </c>
      <c r="C489" s="339"/>
      <c r="D489" s="339"/>
      <c r="E489" s="339"/>
      <c r="F489" s="340"/>
    </row>
    <row r="490" spans="2:6" x14ac:dyDescent="0.25">
      <c r="B490" s="338" t="s">
        <v>1804</v>
      </c>
      <c r="C490" s="339"/>
      <c r="D490" s="339"/>
      <c r="E490" s="339"/>
      <c r="F490" s="340"/>
    </row>
    <row r="491" spans="2:6" x14ac:dyDescent="0.25">
      <c r="B491" s="338" t="s">
        <v>1888</v>
      </c>
      <c r="C491" s="339"/>
      <c r="D491" s="339"/>
      <c r="E491" s="339"/>
      <c r="F491" s="340"/>
    </row>
    <row r="492" spans="2:6" x14ac:dyDescent="0.25">
      <c r="B492" s="338" t="s">
        <v>1754</v>
      </c>
      <c r="C492" s="339"/>
      <c r="D492" s="339"/>
      <c r="E492" s="339"/>
      <c r="F492" s="340"/>
    </row>
    <row r="493" spans="2:6" x14ac:dyDescent="0.25">
      <c r="B493" s="338" t="s">
        <v>1908</v>
      </c>
      <c r="C493" s="339"/>
      <c r="D493" s="339"/>
      <c r="E493" s="339"/>
      <c r="F493" s="340"/>
    </row>
    <row r="494" spans="2:6" x14ac:dyDescent="0.25">
      <c r="B494" s="338" t="s">
        <v>1786</v>
      </c>
      <c r="C494" s="339"/>
      <c r="D494" s="339"/>
      <c r="E494" s="339"/>
      <c r="F494" s="340"/>
    </row>
    <row r="495" spans="2:6" x14ac:dyDescent="0.25">
      <c r="B495" s="338" t="s">
        <v>1916</v>
      </c>
      <c r="C495" s="339"/>
      <c r="D495" s="339"/>
      <c r="E495" s="339"/>
      <c r="F495" s="340"/>
    </row>
    <row r="496" spans="2:6" x14ac:dyDescent="0.25">
      <c r="B496" s="338" t="s">
        <v>1775</v>
      </c>
      <c r="C496" s="339"/>
      <c r="D496" s="339"/>
      <c r="E496" s="339"/>
      <c r="F496" s="340"/>
    </row>
    <row r="497" spans="2:6" x14ac:dyDescent="0.25">
      <c r="B497" s="338" t="s">
        <v>1765</v>
      </c>
      <c r="C497" s="339"/>
      <c r="D497" s="339"/>
      <c r="E497" s="339"/>
      <c r="F497" s="340"/>
    </row>
    <row r="498" spans="2:6" x14ac:dyDescent="0.25">
      <c r="B498" s="338" t="s">
        <v>1875</v>
      </c>
      <c r="C498" s="339"/>
      <c r="D498" s="339"/>
      <c r="E498" s="339"/>
      <c r="F498" s="340"/>
    </row>
    <row r="499" spans="2:6" x14ac:dyDescent="0.25">
      <c r="B499" s="338" t="s">
        <v>1813</v>
      </c>
      <c r="C499" s="339"/>
      <c r="D499" s="339"/>
      <c r="E499" s="339"/>
      <c r="F499" s="340"/>
    </row>
    <row r="500" spans="2:6" x14ac:dyDescent="0.25">
      <c r="B500" s="338" t="s">
        <v>1832</v>
      </c>
      <c r="C500" s="339"/>
      <c r="D500" s="339"/>
      <c r="E500" s="339"/>
      <c r="F500" s="340"/>
    </row>
    <row r="501" spans="2:6" x14ac:dyDescent="0.25">
      <c r="B501" s="338" t="s">
        <v>1818</v>
      </c>
      <c r="C501" s="339"/>
      <c r="D501" s="339"/>
      <c r="E501" s="339"/>
      <c r="F501" s="340"/>
    </row>
    <row r="502" spans="2:6" x14ac:dyDescent="0.25">
      <c r="B502" s="338" t="s">
        <v>1797</v>
      </c>
      <c r="C502" s="339"/>
      <c r="D502" s="339"/>
      <c r="E502" s="339"/>
      <c r="F502" s="340"/>
    </row>
    <row r="503" spans="2:6" x14ac:dyDescent="0.25">
      <c r="B503" s="338" t="s">
        <v>1773</v>
      </c>
      <c r="C503" s="339"/>
      <c r="D503" s="339"/>
      <c r="E503" s="339"/>
      <c r="F503" s="340"/>
    </row>
    <row r="504" spans="2:6" x14ac:dyDescent="0.25">
      <c r="B504" s="338" t="s">
        <v>1831</v>
      </c>
      <c r="C504" s="339"/>
      <c r="D504" s="339"/>
      <c r="E504" s="339"/>
      <c r="F504" s="340"/>
    </row>
    <row r="505" spans="2:6" x14ac:dyDescent="0.25">
      <c r="B505" s="338" t="s">
        <v>1826</v>
      </c>
      <c r="C505" s="339"/>
      <c r="D505" s="339"/>
      <c r="E505" s="339"/>
      <c r="F505" s="340"/>
    </row>
    <row r="506" spans="2:6" x14ac:dyDescent="0.25">
      <c r="B506" s="338" t="s">
        <v>1692</v>
      </c>
      <c r="C506" s="339"/>
      <c r="D506" s="339"/>
      <c r="E506" s="339"/>
      <c r="F506" s="340"/>
    </row>
    <row r="507" spans="2:6" x14ac:dyDescent="0.25">
      <c r="B507" s="338" t="s">
        <v>1834</v>
      </c>
      <c r="C507" s="339"/>
      <c r="D507" s="339"/>
      <c r="E507" s="339"/>
      <c r="F507" s="340"/>
    </row>
    <row r="508" spans="2:6" x14ac:dyDescent="0.25">
      <c r="B508" s="338" t="s">
        <v>1690</v>
      </c>
      <c r="C508" s="339"/>
      <c r="D508" s="339"/>
      <c r="E508" s="339"/>
      <c r="F508" s="340"/>
    </row>
    <row r="509" spans="2:6" x14ac:dyDescent="0.25">
      <c r="B509" s="338" t="s">
        <v>1750</v>
      </c>
      <c r="C509" s="339"/>
      <c r="D509" s="339"/>
      <c r="E509" s="339"/>
      <c r="F509" s="340"/>
    </row>
    <row r="510" spans="2:6" x14ac:dyDescent="0.25">
      <c r="B510" s="338" t="s">
        <v>2078</v>
      </c>
      <c r="C510" s="339"/>
      <c r="D510" s="339"/>
      <c r="E510" s="339"/>
      <c r="F510" s="340"/>
    </row>
    <row r="511" spans="2:6" x14ac:dyDescent="0.25">
      <c r="B511" s="338" t="s">
        <v>1696</v>
      </c>
      <c r="C511" s="339"/>
      <c r="D511" s="339"/>
      <c r="E511" s="339"/>
      <c r="F511" s="340"/>
    </row>
    <row r="512" spans="2:6" x14ac:dyDescent="0.25">
      <c r="B512" s="338" t="s">
        <v>1788</v>
      </c>
      <c r="C512" s="339"/>
      <c r="D512" s="339"/>
      <c r="E512" s="339"/>
      <c r="F512" s="340"/>
    </row>
    <row r="513" spans="2:6" x14ac:dyDescent="0.25">
      <c r="B513" s="338" t="s">
        <v>1774</v>
      </c>
      <c r="C513" s="339"/>
      <c r="D513" s="339"/>
      <c r="E513" s="339"/>
      <c r="F513" s="340"/>
    </row>
    <row r="514" spans="2:6" x14ac:dyDescent="0.25">
      <c r="B514" s="338" t="s">
        <v>1726</v>
      </c>
      <c r="C514" s="339"/>
      <c r="D514" s="339"/>
      <c r="E514" s="339"/>
      <c r="F514" s="340"/>
    </row>
    <row r="515" spans="2:6" x14ac:dyDescent="0.25">
      <c r="B515" s="338" t="s">
        <v>1867</v>
      </c>
      <c r="C515" s="339"/>
      <c r="D515" s="339"/>
      <c r="E515" s="339"/>
      <c r="F515" s="340"/>
    </row>
    <row r="516" spans="2:6" x14ac:dyDescent="0.25">
      <c r="B516" s="338" t="s">
        <v>1769</v>
      </c>
      <c r="C516" s="339"/>
      <c r="D516" s="339"/>
      <c r="E516" s="339"/>
      <c r="F516" s="340"/>
    </row>
    <row r="517" spans="2:6" x14ac:dyDescent="0.25">
      <c r="B517" s="338" t="s">
        <v>1740</v>
      </c>
      <c r="C517" s="339"/>
      <c r="D517" s="339"/>
      <c r="E517" s="339"/>
      <c r="F517" s="340"/>
    </row>
    <row r="518" spans="2:6" x14ac:dyDescent="0.25">
      <c r="B518" s="338" t="s">
        <v>1849</v>
      </c>
      <c r="C518" s="339"/>
      <c r="D518" s="339"/>
      <c r="E518" s="339"/>
      <c r="F518" s="340"/>
    </row>
    <row r="519" spans="2:6" x14ac:dyDescent="0.25">
      <c r="B519" s="338" t="s">
        <v>1800</v>
      </c>
      <c r="C519" s="339"/>
      <c r="D519" s="339"/>
      <c r="E519" s="339"/>
      <c r="F519" s="340"/>
    </row>
    <row r="520" spans="2:6" x14ac:dyDescent="0.25">
      <c r="B520" s="338" t="s">
        <v>1919</v>
      </c>
      <c r="C520" s="339"/>
      <c r="D520" s="339"/>
      <c r="E520" s="339"/>
      <c r="F520" s="340"/>
    </row>
    <row r="521" spans="2:6" x14ac:dyDescent="0.25">
      <c r="B521" s="338" t="s">
        <v>1896</v>
      </c>
      <c r="C521" s="339"/>
      <c r="D521" s="339"/>
      <c r="E521" s="339"/>
      <c r="F521" s="340"/>
    </row>
    <row r="522" spans="2:6" x14ac:dyDescent="0.25">
      <c r="B522" s="338" t="s">
        <v>1819</v>
      </c>
      <c r="C522" s="339"/>
      <c r="D522" s="339"/>
      <c r="E522" s="339"/>
      <c r="F522" s="340"/>
    </row>
    <row r="523" spans="2:6" x14ac:dyDescent="0.25">
      <c r="B523" s="338" t="s">
        <v>1917</v>
      </c>
      <c r="C523" s="339"/>
      <c r="D523" s="339"/>
      <c r="E523" s="339"/>
      <c r="F523" s="340"/>
    </row>
    <row r="524" spans="2:6" x14ac:dyDescent="0.25">
      <c r="B524" s="338" t="s">
        <v>1730</v>
      </c>
      <c r="C524" s="339"/>
      <c r="D524" s="339"/>
      <c r="E524" s="339"/>
      <c r="F524" s="340"/>
    </row>
    <row r="525" spans="2:6" x14ac:dyDescent="0.25">
      <c r="B525" s="338" t="s">
        <v>1812</v>
      </c>
      <c r="C525" s="339"/>
      <c r="D525" s="339"/>
      <c r="E525" s="339"/>
      <c r="F525" s="340"/>
    </row>
    <row r="526" spans="2:6" x14ac:dyDescent="0.25">
      <c r="B526" s="338" t="s">
        <v>1837</v>
      </c>
      <c r="C526" s="339"/>
      <c r="D526" s="339"/>
      <c r="E526" s="339"/>
      <c r="F526" s="340"/>
    </row>
    <row r="527" spans="2:6" x14ac:dyDescent="0.25">
      <c r="B527" s="338" t="s">
        <v>1693</v>
      </c>
      <c r="C527" s="339"/>
      <c r="D527" s="339"/>
      <c r="E527" s="339"/>
      <c r="F527" s="340"/>
    </row>
    <row r="528" spans="2:6" x14ac:dyDescent="0.25">
      <c r="B528" s="338" t="s">
        <v>1880</v>
      </c>
      <c r="C528" s="339"/>
      <c r="D528" s="339"/>
      <c r="E528" s="339"/>
      <c r="F528" s="340"/>
    </row>
    <row r="529" spans="2:6" x14ac:dyDescent="0.25">
      <c r="B529" s="338" t="s">
        <v>1708</v>
      </c>
      <c r="C529" s="339"/>
      <c r="D529" s="339"/>
      <c r="E529" s="339"/>
      <c r="F529" s="340"/>
    </row>
    <row r="530" spans="2:6" x14ac:dyDescent="0.25">
      <c r="B530" s="338" t="s">
        <v>1776</v>
      </c>
      <c r="C530" s="339"/>
      <c r="D530" s="339"/>
      <c r="E530" s="339"/>
      <c r="F530" s="340"/>
    </row>
    <row r="531" spans="2:6" x14ac:dyDescent="0.25">
      <c r="B531" s="338" t="s">
        <v>1767</v>
      </c>
      <c r="C531" s="339"/>
      <c r="D531" s="339"/>
      <c r="E531" s="339"/>
      <c r="F531" s="340"/>
    </row>
    <row r="532" spans="2:6" x14ac:dyDescent="0.25">
      <c r="B532" s="338" t="s">
        <v>1825</v>
      </c>
      <c r="C532" s="339"/>
      <c r="D532" s="339"/>
      <c r="E532" s="339"/>
      <c r="F532" s="340"/>
    </row>
    <row r="533" spans="2:6" x14ac:dyDescent="0.25">
      <c r="B533" s="338" t="s">
        <v>1721</v>
      </c>
      <c r="C533" s="339"/>
      <c r="D533" s="339"/>
      <c r="E533" s="339"/>
      <c r="F533" s="340"/>
    </row>
    <row r="534" spans="2:6" x14ac:dyDescent="0.25">
      <c r="B534" s="338" t="s">
        <v>1833</v>
      </c>
      <c r="C534" s="339"/>
      <c r="D534" s="339"/>
      <c r="E534" s="339"/>
      <c r="F534" s="340"/>
    </row>
    <row r="535" spans="2:6" x14ac:dyDescent="0.25">
      <c r="B535" s="338" t="s">
        <v>1846</v>
      </c>
      <c r="C535" s="339"/>
      <c r="D535" s="339"/>
      <c r="E535" s="339"/>
      <c r="F535" s="340"/>
    </row>
    <row r="536" spans="2:6" x14ac:dyDescent="0.25">
      <c r="B536" s="338" t="s">
        <v>1722</v>
      </c>
      <c r="C536" s="339"/>
      <c r="D536" s="339"/>
      <c r="E536" s="339"/>
      <c r="F536" s="340"/>
    </row>
    <row r="537" spans="2:6" x14ac:dyDescent="0.25">
      <c r="B537" s="338" t="s">
        <v>1695</v>
      </c>
      <c r="C537" s="339"/>
      <c r="D537" s="339"/>
      <c r="E537" s="339"/>
      <c r="F537" s="340"/>
    </row>
    <row r="538" spans="2:6" x14ac:dyDescent="0.25">
      <c r="B538" s="338" t="s">
        <v>1895</v>
      </c>
      <c r="C538" s="339"/>
      <c r="D538" s="339"/>
      <c r="E538" s="339"/>
      <c r="F538" s="340"/>
    </row>
    <row r="539" spans="2:6" x14ac:dyDescent="0.25">
      <c r="B539" s="338" t="s">
        <v>1815</v>
      </c>
      <c r="C539" s="339"/>
      <c r="D539" s="339"/>
      <c r="E539" s="339"/>
      <c r="F539" s="340"/>
    </row>
    <row r="540" spans="2:6" x14ac:dyDescent="0.25">
      <c r="B540" s="338" t="s">
        <v>1802</v>
      </c>
      <c r="C540" s="339"/>
      <c r="D540" s="339"/>
      <c r="E540" s="339"/>
      <c r="F540" s="340"/>
    </row>
    <row r="541" spans="2:6" x14ac:dyDescent="0.25">
      <c r="B541" s="338" t="s">
        <v>1791</v>
      </c>
      <c r="C541" s="339"/>
      <c r="D541" s="339"/>
      <c r="E541" s="339"/>
      <c r="F541" s="340"/>
    </row>
    <row r="542" spans="2:6" x14ac:dyDescent="0.25">
      <c r="B542" s="338" t="s">
        <v>1796</v>
      </c>
      <c r="C542" s="339"/>
      <c r="D542" s="339"/>
      <c r="E542" s="339"/>
      <c r="F542" s="340"/>
    </row>
    <row r="543" spans="2:6" x14ac:dyDescent="0.25">
      <c r="B543" s="338" t="s">
        <v>1872</v>
      </c>
      <c r="C543" s="339"/>
      <c r="D543" s="339"/>
      <c r="E543" s="339"/>
      <c r="F543" s="340"/>
    </row>
    <row r="544" spans="2:6" x14ac:dyDescent="0.25">
      <c r="B544" s="338" t="s">
        <v>1807</v>
      </c>
      <c r="C544" s="339"/>
      <c r="D544" s="339"/>
      <c r="E544" s="339"/>
      <c r="F544" s="340"/>
    </row>
    <row r="545" spans="2:6" x14ac:dyDescent="0.25">
      <c r="B545" s="338" t="s">
        <v>1795</v>
      </c>
      <c r="C545" s="339"/>
      <c r="D545" s="339"/>
      <c r="E545" s="339"/>
      <c r="F545" s="340"/>
    </row>
    <row r="546" spans="2:6" x14ac:dyDescent="0.25">
      <c r="B546" s="338" t="s">
        <v>1886</v>
      </c>
      <c r="C546" s="339"/>
      <c r="D546" s="339"/>
      <c r="E546" s="339"/>
      <c r="F546" s="340"/>
    </row>
    <row r="547" spans="2:6" x14ac:dyDescent="0.25">
      <c r="B547" s="338" t="s">
        <v>1894</v>
      </c>
      <c r="C547" s="339"/>
      <c r="D547" s="339"/>
      <c r="E547" s="339"/>
      <c r="F547" s="340"/>
    </row>
    <row r="548" spans="2:6" x14ac:dyDescent="0.25">
      <c r="B548" s="338" t="s">
        <v>1694</v>
      </c>
      <c r="C548" s="339"/>
      <c r="D548" s="339"/>
      <c r="E548" s="339"/>
      <c r="F548" s="340"/>
    </row>
    <row r="549" spans="2:6" x14ac:dyDescent="0.25">
      <c r="B549" s="338" t="s">
        <v>1902</v>
      </c>
      <c r="C549" s="339"/>
      <c r="D549" s="339"/>
      <c r="E549" s="339"/>
      <c r="F549" s="340"/>
    </row>
    <row r="550" spans="2:6" x14ac:dyDescent="0.25">
      <c r="B550" s="338" t="s">
        <v>2079</v>
      </c>
      <c r="C550" s="339"/>
      <c r="D550" s="339"/>
      <c r="E550" s="339"/>
      <c r="F550" s="340"/>
    </row>
    <row r="551" spans="2:6" x14ac:dyDescent="0.25">
      <c r="B551" s="338" t="s">
        <v>1858</v>
      </c>
      <c r="C551" s="339"/>
      <c r="D551" s="339"/>
      <c r="E551" s="339"/>
      <c r="F551" s="340"/>
    </row>
    <row r="552" spans="2:6" x14ac:dyDescent="0.25">
      <c r="B552" s="338" t="s">
        <v>1904</v>
      </c>
      <c r="C552" s="339"/>
      <c r="D552" s="339"/>
      <c r="E552" s="339"/>
      <c r="F552" s="340"/>
    </row>
    <row r="553" spans="2:6" x14ac:dyDescent="0.25">
      <c r="B553" s="338" t="s">
        <v>1688</v>
      </c>
      <c r="C553" s="339"/>
      <c r="D553" s="339"/>
      <c r="E553" s="339"/>
      <c r="F553" s="340"/>
    </row>
    <row r="554" spans="2:6" x14ac:dyDescent="0.25">
      <c r="B554" s="338" t="s">
        <v>1731</v>
      </c>
      <c r="C554" s="339"/>
      <c r="D554" s="339"/>
      <c r="E554" s="339"/>
      <c r="F554" s="340"/>
    </row>
    <row r="555" spans="2:6" x14ac:dyDescent="0.25">
      <c r="B555" s="338" t="s">
        <v>1859</v>
      </c>
      <c r="C555" s="339"/>
      <c r="D555" s="339"/>
      <c r="E555" s="339"/>
      <c r="F555" s="340"/>
    </row>
    <row r="556" spans="2:6" x14ac:dyDescent="0.25">
      <c r="B556" s="338" t="s">
        <v>1757</v>
      </c>
      <c r="C556" s="339"/>
      <c r="D556" s="339"/>
      <c r="E556" s="339"/>
      <c r="F556" s="340"/>
    </row>
    <row r="557" spans="2:6" x14ac:dyDescent="0.25">
      <c r="B557" s="338" t="s">
        <v>1876</v>
      </c>
      <c r="C557" s="339"/>
      <c r="D557" s="339"/>
      <c r="E557" s="339"/>
      <c r="F557" s="340"/>
    </row>
    <row r="558" spans="2:6" x14ac:dyDescent="0.25">
      <c r="B558" s="338" t="s">
        <v>1707</v>
      </c>
      <c r="C558" s="339"/>
      <c r="D558" s="339"/>
      <c r="E558" s="339"/>
      <c r="F558" s="340"/>
    </row>
    <row r="559" spans="2:6" x14ac:dyDescent="0.25">
      <c r="B559" s="338" t="s">
        <v>1879</v>
      </c>
      <c r="C559" s="339"/>
      <c r="D559" s="339"/>
      <c r="E559" s="339"/>
      <c r="F559" s="340"/>
    </row>
    <row r="560" spans="2:6" x14ac:dyDescent="0.25">
      <c r="B560" s="338" t="s">
        <v>1756</v>
      </c>
      <c r="C560" s="339"/>
      <c r="D560" s="339"/>
      <c r="E560" s="339"/>
      <c r="F560" s="340"/>
    </row>
    <row r="561" spans="2:6" x14ac:dyDescent="0.25">
      <c r="B561" s="338" t="s">
        <v>1801</v>
      </c>
      <c r="C561" s="339"/>
      <c r="D561" s="339"/>
      <c r="E561" s="339"/>
      <c r="F561" s="340"/>
    </row>
    <row r="562" spans="2:6" x14ac:dyDescent="0.25">
      <c r="B562" s="338" t="s">
        <v>1901</v>
      </c>
      <c r="C562" s="339"/>
      <c r="D562" s="339"/>
      <c r="E562" s="339"/>
      <c r="F562" s="340"/>
    </row>
    <row r="563" spans="2:6" x14ac:dyDescent="0.25">
      <c r="B563" s="338" t="s">
        <v>1817</v>
      </c>
      <c r="C563" s="339"/>
      <c r="D563" s="339"/>
      <c r="E563" s="339"/>
      <c r="F563" s="340"/>
    </row>
    <row r="564" spans="2:6" x14ac:dyDescent="0.25">
      <c r="B564" s="338" t="s">
        <v>1799</v>
      </c>
      <c r="C564" s="339"/>
      <c r="D564" s="339"/>
      <c r="E564" s="339"/>
      <c r="F564" s="340"/>
    </row>
    <row r="565" spans="2:6" x14ac:dyDescent="0.25">
      <c r="B565" s="338" t="s">
        <v>1877</v>
      </c>
      <c r="C565" s="339"/>
      <c r="D565" s="339"/>
      <c r="E565" s="339"/>
      <c r="F565" s="340"/>
    </row>
    <row r="566" spans="2:6" x14ac:dyDescent="0.25">
      <c r="B566" s="338" t="s">
        <v>1710</v>
      </c>
      <c r="C566" s="339"/>
      <c r="D566" s="339"/>
      <c r="E566" s="339"/>
      <c r="F566" s="340"/>
    </row>
    <row r="567" spans="2:6" x14ac:dyDescent="0.25">
      <c r="B567" s="338" t="s">
        <v>1865</v>
      </c>
      <c r="C567" s="339"/>
      <c r="D567" s="339"/>
      <c r="E567" s="339"/>
      <c r="F567" s="340"/>
    </row>
    <row r="568" spans="2:6" x14ac:dyDescent="0.25">
      <c r="B568" s="338" t="s">
        <v>1704</v>
      </c>
      <c r="C568" s="339"/>
      <c r="D568" s="339"/>
      <c r="E568" s="339"/>
      <c r="F568" s="340"/>
    </row>
    <row r="569" spans="2:6" x14ac:dyDescent="0.25">
      <c r="B569" s="338" t="s">
        <v>2080</v>
      </c>
      <c r="C569" s="339"/>
      <c r="D569" s="339"/>
      <c r="E569" s="339"/>
      <c r="F569" s="340"/>
    </row>
    <row r="570" spans="2:6" x14ac:dyDescent="0.25">
      <c r="B570" s="338" t="s">
        <v>1824</v>
      </c>
      <c r="C570" s="339"/>
      <c r="D570" s="339"/>
      <c r="E570" s="339"/>
      <c r="F570" s="340"/>
    </row>
    <row r="571" spans="2:6" x14ac:dyDescent="0.25">
      <c r="B571" s="338" t="s">
        <v>2081</v>
      </c>
      <c r="C571" s="339"/>
      <c r="D571" s="339"/>
      <c r="E571" s="339"/>
      <c r="F571" s="340"/>
    </row>
    <row r="572" spans="2:6" x14ac:dyDescent="0.25">
      <c r="B572" s="338" t="s">
        <v>1764</v>
      </c>
      <c r="C572" s="339"/>
      <c r="D572" s="339"/>
      <c r="E572" s="339"/>
      <c r="F572" s="340"/>
    </row>
    <row r="573" spans="2:6" x14ac:dyDescent="0.25">
      <c r="B573" s="338" t="s">
        <v>1772</v>
      </c>
      <c r="C573" s="339"/>
      <c r="D573" s="339"/>
      <c r="E573" s="339"/>
      <c r="F573" s="340"/>
    </row>
    <row r="574" spans="2:6" x14ac:dyDescent="0.25">
      <c r="B574" s="338" t="s">
        <v>1828</v>
      </c>
      <c r="C574" s="339"/>
      <c r="D574" s="339"/>
      <c r="E574" s="339"/>
      <c r="F574" s="340"/>
    </row>
    <row r="575" spans="2:6" x14ac:dyDescent="0.25">
      <c r="B575" s="338" t="s">
        <v>1861</v>
      </c>
      <c r="C575" s="339"/>
      <c r="D575" s="339"/>
      <c r="E575" s="339"/>
      <c r="F575" s="340"/>
    </row>
    <row r="576" spans="2:6" x14ac:dyDescent="0.25">
      <c r="B576" s="338" t="s">
        <v>1771</v>
      </c>
      <c r="C576" s="339"/>
      <c r="D576" s="339"/>
      <c r="E576" s="339"/>
      <c r="F576" s="340"/>
    </row>
    <row r="577" spans="2:6" x14ac:dyDescent="0.25">
      <c r="B577" s="338" t="s">
        <v>1889</v>
      </c>
      <c r="C577" s="339"/>
      <c r="D577" s="339"/>
      <c r="E577" s="339"/>
      <c r="F577" s="340"/>
    </row>
    <row r="578" spans="2:6" x14ac:dyDescent="0.25">
      <c r="B578" s="338" t="s">
        <v>1768</v>
      </c>
      <c r="C578" s="339"/>
      <c r="D578" s="339"/>
      <c r="E578" s="339"/>
      <c r="F578" s="340"/>
    </row>
    <row r="579" spans="2:6" x14ac:dyDescent="0.25">
      <c r="B579" s="338" t="s">
        <v>1839</v>
      </c>
      <c r="C579" s="339"/>
      <c r="D579" s="339"/>
      <c r="E579" s="339"/>
      <c r="F579" s="340"/>
    </row>
    <row r="580" spans="2:6" x14ac:dyDescent="0.25">
      <c r="B580" s="338" t="s">
        <v>1809</v>
      </c>
      <c r="C580" s="339"/>
      <c r="D580" s="339"/>
      <c r="E580" s="339"/>
      <c r="F580" s="340"/>
    </row>
    <row r="581" spans="2:6" x14ac:dyDescent="0.25">
      <c r="B581" s="338" t="s">
        <v>1761</v>
      </c>
      <c r="C581" s="339"/>
      <c r="D581" s="339"/>
      <c r="E581" s="339"/>
      <c r="F581" s="340"/>
    </row>
    <row r="582" spans="2:6" x14ac:dyDescent="0.25">
      <c r="B582" s="338" t="s">
        <v>1850</v>
      </c>
      <c r="C582" s="339"/>
      <c r="D582" s="339"/>
      <c r="E582" s="339"/>
      <c r="F582" s="340"/>
    </row>
    <row r="583" spans="2:6" x14ac:dyDescent="0.25">
      <c r="B583" s="338" t="s">
        <v>1792</v>
      </c>
      <c r="C583" s="339"/>
      <c r="D583" s="339"/>
      <c r="E583" s="339"/>
      <c r="F583" s="340"/>
    </row>
    <row r="584" spans="2:6" x14ac:dyDescent="0.25">
      <c r="B584" s="338" t="s">
        <v>1749</v>
      </c>
      <c r="C584" s="339"/>
      <c r="D584" s="339"/>
      <c r="E584" s="339"/>
      <c r="F584" s="340"/>
    </row>
    <row r="585" spans="2:6" x14ac:dyDescent="0.25">
      <c r="B585" s="338" t="s">
        <v>1905</v>
      </c>
      <c r="C585" s="339"/>
      <c r="D585" s="339"/>
      <c r="E585" s="339"/>
      <c r="F585" s="340"/>
    </row>
    <row r="586" spans="2:6" x14ac:dyDescent="0.25">
      <c r="B586" s="338" t="s">
        <v>1874</v>
      </c>
      <c r="C586" s="339"/>
      <c r="D586" s="339"/>
      <c r="E586" s="339"/>
      <c r="F586" s="340"/>
    </row>
    <row r="587" spans="2:6" x14ac:dyDescent="0.25">
      <c r="B587" s="338" t="s">
        <v>1777</v>
      </c>
      <c r="C587" s="339"/>
      <c r="D587" s="339"/>
      <c r="E587" s="339"/>
      <c r="F587" s="340"/>
    </row>
    <row r="588" spans="2:6" x14ac:dyDescent="0.25">
      <c r="B588" s="338" t="s">
        <v>1717</v>
      </c>
      <c r="C588" s="339"/>
      <c r="D588" s="339"/>
      <c r="E588" s="339"/>
      <c r="F588" s="340"/>
    </row>
    <row r="589" spans="2:6" x14ac:dyDescent="0.25">
      <c r="B589" s="338" t="s">
        <v>1920</v>
      </c>
      <c r="C589" s="339"/>
      <c r="D589" s="339"/>
      <c r="E589" s="339"/>
      <c r="F589" s="340"/>
    </row>
    <row r="590" spans="2:6" x14ac:dyDescent="0.25">
      <c r="B590" s="338" t="s">
        <v>1733</v>
      </c>
      <c r="C590" s="339"/>
      <c r="D590" s="339"/>
      <c r="E590" s="339"/>
      <c r="F590" s="340"/>
    </row>
    <row r="591" spans="2:6" x14ac:dyDescent="0.25">
      <c r="B591" s="338" t="s">
        <v>1900</v>
      </c>
      <c r="C591" s="339"/>
      <c r="D591" s="339"/>
      <c r="E591" s="339"/>
      <c r="F591" s="340"/>
    </row>
    <row r="592" spans="2:6" x14ac:dyDescent="0.25">
      <c r="B592" s="338" t="s">
        <v>1735</v>
      </c>
      <c r="C592" s="339"/>
      <c r="D592" s="339"/>
      <c r="E592" s="339"/>
      <c r="F592" s="340"/>
    </row>
    <row r="593" spans="2:6" x14ac:dyDescent="0.25">
      <c r="B593" s="338" t="s">
        <v>1808</v>
      </c>
      <c r="C593" s="339"/>
      <c r="D593" s="339"/>
      <c r="E593" s="339"/>
      <c r="F593" s="340"/>
    </row>
    <row r="594" spans="2:6" x14ac:dyDescent="0.25">
      <c r="B594" s="338" t="s">
        <v>1870</v>
      </c>
      <c r="C594" s="339"/>
      <c r="D594" s="339"/>
      <c r="E594" s="339"/>
      <c r="F594" s="340"/>
    </row>
    <row r="595" spans="2:6" x14ac:dyDescent="0.25">
      <c r="B595" s="338" t="s">
        <v>1739</v>
      </c>
      <c r="C595" s="339"/>
      <c r="D595" s="339"/>
      <c r="E595" s="339"/>
      <c r="F595" s="340"/>
    </row>
    <row r="596" spans="2:6" x14ac:dyDescent="0.25">
      <c r="B596" s="338" t="s">
        <v>1814</v>
      </c>
      <c r="C596" s="339"/>
      <c r="D596" s="339"/>
      <c r="E596" s="339"/>
      <c r="F596" s="340"/>
    </row>
    <row r="597" spans="2:6" x14ac:dyDescent="0.25">
      <c r="B597" s="338" t="s">
        <v>1841</v>
      </c>
      <c r="C597" s="339"/>
      <c r="D597" s="339"/>
      <c r="E597" s="339"/>
      <c r="F597" s="340"/>
    </row>
    <row r="598" spans="2:6" x14ac:dyDescent="0.25">
      <c r="B598" s="338" t="s">
        <v>1853</v>
      </c>
      <c r="C598" s="339"/>
      <c r="D598" s="339"/>
      <c r="E598" s="339"/>
      <c r="F598" s="340"/>
    </row>
    <row r="599" spans="2:6" x14ac:dyDescent="0.25">
      <c r="B599" s="338" t="s">
        <v>1743</v>
      </c>
      <c r="C599" s="339"/>
      <c r="D599" s="339"/>
      <c r="E599" s="339"/>
      <c r="F599" s="340"/>
    </row>
    <row r="600" spans="2:6" x14ac:dyDescent="0.25">
      <c r="B600" s="338" t="s">
        <v>1718</v>
      </c>
      <c r="C600" s="339"/>
      <c r="D600" s="339"/>
      <c r="E600" s="339"/>
      <c r="F600" s="340"/>
    </row>
    <row r="601" spans="2:6" x14ac:dyDescent="0.25">
      <c r="B601" s="338" t="s">
        <v>1829</v>
      </c>
      <c r="C601" s="339"/>
      <c r="D601" s="339"/>
      <c r="E601" s="339"/>
      <c r="F601" s="340"/>
    </row>
    <row r="602" spans="2:6" x14ac:dyDescent="0.25">
      <c r="B602" s="338" t="s">
        <v>1744</v>
      </c>
      <c r="C602" s="339"/>
      <c r="D602" s="339"/>
      <c r="E602" s="339"/>
      <c r="F602" s="340"/>
    </row>
    <row r="603" spans="2:6" x14ac:dyDescent="0.25">
      <c r="B603" s="338" t="s">
        <v>1759</v>
      </c>
      <c r="C603" s="339"/>
      <c r="D603" s="339"/>
      <c r="E603" s="339"/>
      <c r="F603" s="340"/>
    </row>
    <row r="604" spans="2:6" x14ac:dyDescent="0.25">
      <c r="B604" s="338" t="s">
        <v>1851</v>
      </c>
      <c r="C604" s="339"/>
      <c r="D604" s="339"/>
      <c r="E604" s="339"/>
      <c r="F604" s="340"/>
    </row>
    <row r="605" spans="2:6" x14ac:dyDescent="0.25">
      <c r="B605" s="338" t="s">
        <v>1840</v>
      </c>
      <c r="C605" s="339"/>
      <c r="D605" s="339"/>
      <c r="E605" s="339"/>
      <c r="F605" s="340"/>
    </row>
    <row r="606" spans="2:6" x14ac:dyDescent="0.25">
      <c r="B606" s="338" t="s">
        <v>1762</v>
      </c>
      <c r="C606" s="339"/>
      <c r="D606" s="339"/>
      <c r="E606" s="339"/>
      <c r="F606" s="340"/>
    </row>
    <row r="607" spans="2:6" x14ac:dyDescent="0.25">
      <c r="B607" s="338" t="s">
        <v>1871</v>
      </c>
      <c r="C607" s="339"/>
      <c r="D607" s="339"/>
      <c r="E607" s="339"/>
      <c r="F607" s="340"/>
    </row>
    <row r="608" spans="2:6" x14ac:dyDescent="0.25">
      <c r="B608" s="338" t="s">
        <v>1854</v>
      </c>
      <c r="C608" s="339"/>
      <c r="D608" s="339"/>
      <c r="E608" s="339"/>
      <c r="F608" s="340"/>
    </row>
    <row r="609" spans="2:6" x14ac:dyDescent="0.25">
      <c r="B609" s="338" t="s">
        <v>1790</v>
      </c>
      <c r="C609" s="339"/>
      <c r="D609" s="339"/>
      <c r="E609" s="339"/>
      <c r="F609" s="340"/>
    </row>
    <row r="610" spans="2:6" x14ac:dyDescent="0.25">
      <c r="B610" s="338" t="s">
        <v>1848</v>
      </c>
      <c r="C610" s="339"/>
      <c r="D610" s="339"/>
      <c r="E610" s="339"/>
      <c r="F610" s="340"/>
    </row>
    <row r="611" spans="2:6" x14ac:dyDescent="0.25">
      <c r="B611" s="338" t="s">
        <v>1885</v>
      </c>
      <c r="C611" s="339"/>
      <c r="D611" s="339"/>
      <c r="E611" s="339"/>
      <c r="F611" s="340"/>
    </row>
    <row r="612" spans="2:6" x14ac:dyDescent="0.25">
      <c r="B612" s="338" t="s">
        <v>1899</v>
      </c>
      <c r="C612" s="339"/>
      <c r="D612" s="339"/>
      <c r="E612" s="339"/>
      <c r="F612" s="340"/>
    </row>
    <row r="613" spans="2:6" x14ac:dyDescent="0.25">
      <c r="B613" s="338" t="s">
        <v>1907</v>
      </c>
      <c r="C613" s="339"/>
      <c r="D613" s="339"/>
      <c r="E613" s="339"/>
      <c r="F613" s="340"/>
    </row>
    <row r="614" spans="2:6" x14ac:dyDescent="0.25">
      <c r="B614" s="338" t="s">
        <v>1798</v>
      </c>
      <c r="C614" s="339"/>
      <c r="D614" s="339"/>
      <c r="E614" s="339"/>
      <c r="F614" s="340"/>
    </row>
    <row r="615" spans="2:6" x14ac:dyDescent="0.25">
      <c r="B615" s="338" t="s">
        <v>1697</v>
      </c>
      <c r="C615" s="339"/>
      <c r="D615" s="339"/>
      <c r="E615" s="339"/>
      <c r="F615" s="340"/>
    </row>
    <row r="616" spans="2:6" x14ac:dyDescent="0.25">
      <c r="B616" s="338" t="s">
        <v>1779</v>
      </c>
      <c r="C616" s="339"/>
      <c r="D616" s="339"/>
      <c r="E616" s="339"/>
      <c r="F616" s="340"/>
    </row>
    <row r="617" spans="2:6" x14ac:dyDescent="0.25">
      <c r="B617" s="338" t="s">
        <v>1892</v>
      </c>
      <c r="C617" s="339"/>
      <c r="D617" s="339"/>
      <c r="E617" s="339"/>
      <c r="F617" s="340"/>
    </row>
    <row r="618" spans="2:6" x14ac:dyDescent="0.25">
      <c r="B618" s="338" t="s">
        <v>1855</v>
      </c>
      <c r="C618" s="339"/>
      <c r="D618" s="339"/>
      <c r="E618" s="339"/>
      <c r="F618" s="340"/>
    </row>
    <row r="619" spans="2:6" x14ac:dyDescent="0.25">
      <c r="B619" s="338" t="s">
        <v>1803</v>
      </c>
      <c r="C619" s="339"/>
      <c r="D619" s="339"/>
      <c r="E619" s="339"/>
      <c r="F619" s="340"/>
    </row>
    <row r="620" spans="2:6" x14ac:dyDescent="0.25">
      <c r="B620" s="338"/>
      <c r="C620" s="339"/>
      <c r="D620" s="339"/>
      <c r="E620" s="339"/>
      <c r="F620" s="340"/>
    </row>
    <row r="621" spans="2:6" ht="13.8" thickBot="1" x14ac:dyDescent="0.3">
      <c r="B621" s="341"/>
      <c r="C621" s="342"/>
      <c r="D621" s="343"/>
      <c r="E621" s="343"/>
      <c r="F621" s="340"/>
    </row>
    <row r="622" spans="2:6" ht="13.8" thickTop="1" x14ac:dyDescent="0.25">
      <c r="B622" s="344"/>
      <c r="C622" s="344"/>
      <c r="D622" s="345"/>
      <c r="E622" s="345"/>
      <c r="F622" s="346"/>
    </row>
  </sheetData>
  <sheetProtection insertRows="0" selectLockedCells="1"/>
  <sortState ref="E378:E405">
    <sortCondition ref="E378:E405"/>
  </sortState>
  <mergeCells count="3">
    <mergeCell ref="B9:F9"/>
    <mergeCell ref="B374:F374"/>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231"/>
  <sheetViews>
    <sheetView showGridLines="0" workbookViewId="0">
      <selection activeCell="A2" sqref="A2:A3"/>
    </sheetView>
  </sheetViews>
  <sheetFormatPr defaultRowHeight="13.2" x14ac:dyDescent="0.25"/>
  <cols>
    <col min="1" max="1" width="30.6640625" customWidth="1"/>
    <col min="2" max="2" width="24.6640625" customWidth="1"/>
    <col min="4" max="4" width="30.6640625" customWidth="1"/>
    <col min="5" max="5" width="24.6640625" customWidth="1"/>
  </cols>
  <sheetData>
    <row r="1" spans="1:5" ht="21.75" customHeight="1" x14ac:dyDescent="0.25">
      <c r="A1" s="418" t="s">
        <v>101</v>
      </c>
      <c r="B1" s="419"/>
      <c r="C1" s="419"/>
      <c r="D1" s="419"/>
      <c r="E1" s="419"/>
    </row>
    <row r="2" spans="1:5" x14ac:dyDescent="0.25">
      <c r="A2" s="353"/>
      <c r="B2" s="301"/>
      <c r="C2" s="302"/>
      <c r="D2" s="302"/>
      <c r="E2" s="302"/>
    </row>
    <row r="3" spans="1:5" x14ac:dyDescent="0.25">
      <c r="A3" s="354"/>
    </row>
    <row r="4" spans="1:5" x14ac:dyDescent="0.25">
      <c r="A4" s="354"/>
    </row>
    <row r="5" spans="1:5" x14ac:dyDescent="0.25">
      <c r="A5" s="352" t="str">
        <f>'ASA1'!C9</f>
        <v xml:space="preserve">Oak Park Elementary School District 97 </v>
      </c>
    </row>
    <row r="6" spans="1:5" x14ac:dyDescent="0.25">
      <c r="A6" s="352" t="str">
        <f>'ASA1'!C10</f>
        <v>06-016-0970-02</v>
      </c>
    </row>
    <row r="7" spans="1:5" x14ac:dyDescent="0.25">
      <c r="A7" s="348" t="s">
        <v>95</v>
      </c>
      <c r="B7" s="347" t="s">
        <v>91</v>
      </c>
      <c r="C7" s="302"/>
      <c r="D7" s="303" t="s">
        <v>95</v>
      </c>
      <c r="E7" s="304" t="s">
        <v>91</v>
      </c>
    </row>
    <row r="8" spans="1:5" x14ac:dyDescent="0.25">
      <c r="A8" s="372" t="s">
        <v>675</v>
      </c>
      <c r="B8" s="373">
        <v>23729.05</v>
      </c>
      <c r="C8" s="305"/>
      <c r="D8" s="372" t="s">
        <v>625</v>
      </c>
      <c r="E8" s="373">
        <v>49355.97</v>
      </c>
    </row>
    <row r="9" spans="1:5" x14ac:dyDescent="0.25">
      <c r="A9" s="372" t="s">
        <v>214</v>
      </c>
      <c r="B9" s="373">
        <v>21131.21</v>
      </c>
      <c r="C9" s="305"/>
      <c r="D9" s="372" t="s">
        <v>639</v>
      </c>
      <c r="E9" s="373">
        <v>40000</v>
      </c>
    </row>
    <row r="10" spans="1:5" x14ac:dyDescent="0.25">
      <c r="A10" s="372" t="s">
        <v>903</v>
      </c>
      <c r="B10" s="373">
        <v>4203.93</v>
      </c>
      <c r="C10" s="305"/>
      <c r="D10" s="372" t="s">
        <v>600</v>
      </c>
      <c r="E10" s="373">
        <v>74000</v>
      </c>
    </row>
    <row r="11" spans="1:5" x14ac:dyDescent="0.25">
      <c r="A11" s="372" t="s">
        <v>800</v>
      </c>
      <c r="B11" s="373">
        <v>7204.5</v>
      </c>
      <c r="C11" s="305"/>
      <c r="D11" s="372" t="s">
        <v>727</v>
      </c>
      <c r="E11" s="373">
        <v>13608.3</v>
      </c>
    </row>
    <row r="12" spans="1:5" x14ac:dyDescent="0.25">
      <c r="A12" s="372" t="s">
        <v>648</v>
      </c>
      <c r="B12" s="373">
        <v>34838.089999999997</v>
      </c>
      <c r="C12" s="305"/>
      <c r="D12" s="372" t="s">
        <v>895</v>
      </c>
      <c r="E12" s="373">
        <v>4353</v>
      </c>
    </row>
    <row r="13" spans="1:5" x14ac:dyDescent="0.25">
      <c r="A13" s="372" t="s">
        <v>738</v>
      </c>
      <c r="B13" s="373">
        <v>12224.5</v>
      </c>
      <c r="C13" s="305"/>
      <c r="D13" s="372" t="s">
        <v>720</v>
      </c>
      <c r="E13" s="373">
        <v>14964.79</v>
      </c>
    </row>
    <row r="14" spans="1:5" x14ac:dyDescent="0.25">
      <c r="A14" s="372" t="s">
        <v>659</v>
      </c>
      <c r="B14" s="373">
        <v>30125.25</v>
      </c>
      <c r="C14" s="305"/>
      <c r="D14" s="372" t="s">
        <v>874</v>
      </c>
      <c r="E14" s="373">
        <v>4800</v>
      </c>
    </row>
    <row r="15" spans="1:5" x14ac:dyDescent="0.25">
      <c r="A15" s="372" t="s">
        <v>894</v>
      </c>
      <c r="B15" s="373">
        <v>4448</v>
      </c>
      <c r="C15" s="305"/>
      <c r="D15" s="372" t="s">
        <v>724</v>
      </c>
      <c r="E15" s="373">
        <v>14080</v>
      </c>
    </row>
    <row r="16" spans="1:5" x14ac:dyDescent="0.25">
      <c r="A16" s="372" t="s">
        <v>696</v>
      </c>
      <c r="B16" s="373">
        <v>20370</v>
      </c>
      <c r="C16" s="305"/>
      <c r="D16" s="372" t="s">
        <v>563</v>
      </c>
      <c r="E16" s="373">
        <v>520396.25</v>
      </c>
    </row>
    <row r="17" spans="1:5" x14ac:dyDescent="0.25">
      <c r="A17" s="372" t="s">
        <v>782</v>
      </c>
      <c r="B17" s="373">
        <v>8176.5</v>
      </c>
      <c r="C17" s="305"/>
      <c r="D17" s="372" t="s">
        <v>802</v>
      </c>
      <c r="E17" s="373">
        <v>7100</v>
      </c>
    </row>
    <row r="18" spans="1:5" x14ac:dyDescent="0.25">
      <c r="A18" s="372" t="s">
        <v>668</v>
      </c>
      <c r="B18" s="373">
        <v>26021.54</v>
      </c>
      <c r="C18" s="305"/>
      <c r="D18" s="372" t="s">
        <v>643</v>
      </c>
      <c r="E18" s="373">
        <v>38765</v>
      </c>
    </row>
    <row r="19" spans="1:5" x14ac:dyDescent="0.25">
      <c r="A19" s="372" t="s">
        <v>896</v>
      </c>
      <c r="B19" s="373">
        <v>4320</v>
      </c>
      <c r="C19" s="305"/>
      <c r="D19" s="372" t="s">
        <v>811</v>
      </c>
      <c r="E19" s="373">
        <v>6669.5</v>
      </c>
    </row>
    <row r="20" spans="1:5" x14ac:dyDescent="0.25">
      <c r="A20" s="372" t="s">
        <v>686</v>
      </c>
      <c r="B20" s="373">
        <v>22000</v>
      </c>
      <c r="C20" s="305"/>
      <c r="D20" s="372" t="s">
        <v>925</v>
      </c>
      <c r="E20" s="373">
        <v>3820</v>
      </c>
    </row>
    <row r="21" spans="1:5" x14ac:dyDescent="0.25">
      <c r="A21" s="372" t="s">
        <v>923</v>
      </c>
      <c r="B21" s="373">
        <v>3854.49</v>
      </c>
      <c r="C21" s="305"/>
      <c r="D21" s="372" t="s">
        <v>918</v>
      </c>
      <c r="E21" s="373">
        <v>3900</v>
      </c>
    </row>
    <row r="22" spans="1:5" x14ac:dyDescent="0.25">
      <c r="A22" s="372" t="s">
        <v>775</v>
      </c>
      <c r="B22" s="373">
        <v>9038.25</v>
      </c>
      <c r="C22" s="305"/>
      <c r="D22" s="372" t="s">
        <v>670</v>
      </c>
      <c r="E22" s="373">
        <v>25777</v>
      </c>
    </row>
    <row r="23" spans="1:5" x14ac:dyDescent="0.25">
      <c r="A23" s="372" t="s">
        <v>718</v>
      </c>
      <c r="B23" s="373">
        <v>15316.38</v>
      </c>
      <c r="C23" s="305"/>
      <c r="D23" s="372" t="s">
        <v>842</v>
      </c>
      <c r="E23" s="373">
        <v>5650</v>
      </c>
    </row>
    <row r="24" spans="1:5" x14ac:dyDescent="0.25">
      <c r="A24" s="372" t="s">
        <v>742</v>
      </c>
      <c r="B24" s="373">
        <v>11934.77</v>
      </c>
      <c r="C24" s="305"/>
      <c r="D24" s="372" t="s">
        <v>776</v>
      </c>
      <c r="E24" s="373">
        <v>8796.8799999999992</v>
      </c>
    </row>
    <row r="25" spans="1:5" x14ac:dyDescent="0.25">
      <c r="A25" s="372" t="s">
        <v>565</v>
      </c>
      <c r="B25" s="373">
        <v>421292.25</v>
      </c>
      <c r="C25" s="305"/>
      <c r="D25" s="372" t="s">
        <v>909</v>
      </c>
      <c r="E25" s="373">
        <v>4111.3900000000003</v>
      </c>
    </row>
    <row r="26" spans="1:5" x14ac:dyDescent="0.25">
      <c r="A26" s="372" t="s">
        <v>979</v>
      </c>
      <c r="B26" s="373">
        <v>2762.25</v>
      </c>
      <c r="C26" s="305"/>
      <c r="D26" s="372" t="s">
        <v>702</v>
      </c>
      <c r="E26" s="373">
        <v>18700</v>
      </c>
    </row>
    <row r="27" spans="1:5" x14ac:dyDescent="0.25">
      <c r="A27" s="372" t="s">
        <v>708</v>
      </c>
      <c r="B27" s="373">
        <v>17580</v>
      </c>
      <c r="C27" s="305"/>
      <c r="D27" s="372" t="s">
        <v>803</v>
      </c>
      <c r="E27" s="373">
        <v>6952.4</v>
      </c>
    </row>
    <row r="28" spans="1:5" x14ac:dyDescent="0.25">
      <c r="A28" s="372" t="s">
        <v>746</v>
      </c>
      <c r="B28" s="373">
        <v>11513</v>
      </c>
      <c r="C28" s="305"/>
      <c r="D28" s="372" t="s">
        <v>763</v>
      </c>
      <c r="E28" s="373">
        <v>10200</v>
      </c>
    </row>
    <row r="29" spans="1:5" x14ac:dyDescent="0.25">
      <c r="A29" s="372" t="s">
        <v>973</v>
      </c>
      <c r="B29" s="373">
        <v>2870</v>
      </c>
      <c r="C29" s="305"/>
      <c r="D29" s="372" t="s">
        <v>820</v>
      </c>
      <c r="E29" s="373">
        <v>6341.57</v>
      </c>
    </row>
    <row r="30" spans="1:5" x14ac:dyDescent="0.25">
      <c r="A30" s="372" t="s">
        <v>958</v>
      </c>
      <c r="B30" s="373">
        <v>3125</v>
      </c>
      <c r="C30" s="305"/>
      <c r="D30" s="372" t="s">
        <v>914</v>
      </c>
      <c r="E30" s="373">
        <v>3959</v>
      </c>
    </row>
    <row r="31" spans="1:5" x14ac:dyDescent="0.25">
      <c r="A31" s="372" t="s">
        <v>846</v>
      </c>
      <c r="B31" s="373">
        <v>5586</v>
      </c>
      <c r="C31" s="305"/>
      <c r="D31" s="372" t="s">
        <v>965</v>
      </c>
      <c r="E31" s="373">
        <v>3000</v>
      </c>
    </row>
    <row r="32" spans="1:5" x14ac:dyDescent="0.25">
      <c r="A32" s="372" t="s">
        <v>866</v>
      </c>
      <c r="B32" s="373">
        <v>5152</v>
      </c>
      <c r="C32" s="305"/>
      <c r="D32" s="372" t="s">
        <v>756</v>
      </c>
      <c r="E32" s="373">
        <v>10532.5</v>
      </c>
    </row>
    <row r="33" spans="1:5" x14ac:dyDescent="0.25">
      <c r="A33" s="372" t="s">
        <v>596</v>
      </c>
      <c r="B33" s="373">
        <v>79636</v>
      </c>
      <c r="C33" s="302"/>
      <c r="D33" s="372" t="s">
        <v>576</v>
      </c>
      <c r="E33" s="373">
        <v>240933.75</v>
      </c>
    </row>
    <row r="34" spans="1:5" x14ac:dyDescent="0.25">
      <c r="A34" s="372" t="s">
        <v>682</v>
      </c>
      <c r="B34" s="373">
        <v>22542.03</v>
      </c>
      <c r="C34" s="302"/>
      <c r="D34" s="372" t="s">
        <v>907</v>
      </c>
      <c r="E34" s="373">
        <v>4154</v>
      </c>
    </row>
    <row r="35" spans="1:5" x14ac:dyDescent="0.25">
      <c r="A35" s="372" t="s">
        <v>927</v>
      </c>
      <c r="B35" s="373">
        <v>3785</v>
      </c>
      <c r="C35" s="302"/>
      <c r="D35" s="372" t="s">
        <v>665</v>
      </c>
      <c r="E35" s="373">
        <v>26940</v>
      </c>
    </row>
    <row r="36" spans="1:5" x14ac:dyDescent="0.25">
      <c r="A36" s="372" t="s">
        <v>669</v>
      </c>
      <c r="B36" s="373">
        <v>25982.84</v>
      </c>
      <c r="C36" s="302"/>
      <c r="D36" s="372" t="s">
        <v>626</v>
      </c>
      <c r="E36" s="373">
        <v>47759.54</v>
      </c>
    </row>
    <row r="37" spans="1:5" x14ac:dyDescent="0.25">
      <c r="A37" s="372" t="s">
        <v>966</v>
      </c>
      <c r="B37" s="373">
        <v>3000</v>
      </c>
      <c r="C37" s="302"/>
      <c r="D37" s="372" t="s">
        <v>658</v>
      </c>
      <c r="E37" s="373">
        <v>30392</v>
      </c>
    </row>
    <row r="38" spans="1:5" x14ac:dyDescent="0.25">
      <c r="A38" s="372" t="s">
        <v>721</v>
      </c>
      <c r="B38" s="373">
        <v>14647.42</v>
      </c>
      <c r="C38" s="302"/>
      <c r="D38" s="372" t="s">
        <v>939</v>
      </c>
      <c r="E38" s="373">
        <v>3450.5</v>
      </c>
    </row>
    <row r="39" spans="1:5" x14ac:dyDescent="0.25">
      <c r="A39" s="372" t="s">
        <v>579</v>
      </c>
      <c r="B39" s="373">
        <v>194839.08</v>
      </c>
      <c r="C39" s="302"/>
      <c r="D39" s="372" t="s">
        <v>733</v>
      </c>
      <c r="E39" s="373">
        <v>13094.8</v>
      </c>
    </row>
    <row r="40" spans="1:5" x14ac:dyDescent="0.25">
      <c r="A40" s="372" t="s">
        <v>561</v>
      </c>
      <c r="B40" s="373">
        <v>602854.67000000004</v>
      </c>
      <c r="C40" s="302"/>
      <c r="D40" s="372" t="s">
        <v>911</v>
      </c>
      <c r="E40" s="373">
        <v>4104.18</v>
      </c>
    </row>
    <row r="41" spans="1:5" x14ac:dyDescent="0.25">
      <c r="A41" s="372" t="s">
        <v>651</v>
      </c>
      <c r="B41" s="373">
        <v>33736.65</v>
      </c>
      <c r="C41" s="302"/>
      <c r="D41" s="372" t="s">
        <v>815</v>
      </c>
      <c r="E41" s="373">
        <v>6455.04</v>
      </c>
    </row>
    <row r="42" spans="1:5" x14ac:dyDescent="0.25">
      <c r="A42" s="372" t="s">
        <v>585</v>
      </c>
      <c r="B42" s="373">
        <v>139312</v>
      </c>
      <c r="C42" s="302"/>
      <c r="D42" s="372" t="s">
        <v>601</v>
      </c>
      <c r="E42" s="373">
        <v>72568.740000000005</v>
      </c>
    </row>
    <row r="43" spans="1:5" x14ac:dyDescent="0.25">
      <c r="A43" s="372" t="s">
        <v>589</v>
      </c>
      <c r="B43" s="373">
        <v>121007.13</v>
      </c>
      <c r="C43" s="302"/>
      <c r="D43" s="372" t="s">
        <v>571</v>
      </c>
      <c r="E43" s="373">
        <v>283474.05</v>
      </c>
    </row>
    <row r="44" spans="1:5" x14ac:dyDescent="0.25">
      <c r="A44" s="372" t="s">
        <v>852</v>
      </c>
      <c r="B44" s="373">
        <v>5540</v>
      </c>
      <c r="C44" s="302"/>
      <c r="D44" s="372" t="s">
        <v>757</v>
      </c>
      <c r="E44" s="373">
        <v>10525.82</v>
      </c>
    </row>
    <row r="45" spans="1:5" x14ac:dyDescent="0.25">
      <c r="A45" s="372" t="s">
        <v>762</v>
      </c>
      <c r="B45" s="373">
        <v>10235.9</v>
      </c>
      <c r="D45" s="372" t="s">
        <v>934</v>
      </c>
      <c r="E45" s="373">
        <v>3508.65</v>
      </c>
    </row>
    <row r="46" spans="1:5" x14ac:dyDescent="0.25">
      <c r="A46" s="372" t="s">
        <v>853</v>
      </c>
      <c r="B46" s="373">
        <v>5500</v>
      </c>
      <c r="D46" s="372" t="s">
        <v>558</v>
      </c>
      <c r="E46" s="373">
        <v>748634.02</v>
      </c>
    </row>
    <row r="47" spans="1:5" x14ac:dyDescent="0.25">
      <c r="A47" s="372" t="s">
        <v>915</v>
      </c>
      <c r="B47" s="373">
        <v>3944</v>
      </c>
      <c r="D47" s="372" t="s">
        <v>783</v>
      </c>
      <c r="E47" s="373">
        <v>8170.56</v>
      </c>
    </row>
    <row r="48" spans="1:5" x14ac:dyDescent="0.25">
      <c r="A48" s="372" t="s">
        <v>878</v>
      </c>
      <c r="B48" s="373">
        <v>4790</v>
      </c>
      <c r="D48" s="372" t="s">
        <v>739</v>
      </c>
      <c r="E48" s="373">
        <v>12222</v>
      </c>
    </row>
    <row r="49" spans="1:5" x14ac:dyDescent="0.25">
      <c r="A49" s="372" t="s">
        <v>680</v>
      </c>
      <c r="B49" s="373">
        <v>22999.7</v>
      </c>
      <c r="D49" s="372" t="s">
        <v>736</v>
      </c>
      <c r="E49" s="373">
        <v>12554.5</v>
      </c>
    </row>
    <row r="50" spans="1:5" x14ac:dyDescent="0.25">
      <c r="A50" s="372" t="s">
        <v>839</v>
      </c>
      <c r="B50" s="373">
        <v>5678</v>
      </c>
      <c r="D50" s="372" t="s">
        <v>766</v>
      </c>
      <c r="E50" s="373">
        <v>9975</v>
      </c>
    </row>
    <row r="51" spans="1:5" x14ac:dyDescent="0.25">
      <c r="A51" s="372" t="s">
        <v>752</v>
      </c>
      <c r="B51" s="373">
        <v>11050</v>
      </c>
      <c r="D51" s="372" t="s">
        <v>830</v>
      </c>
      <c r="E51" s="373">
        <v>6000</v>
      </c>
    </row>
    <row r="52" spans="1:5" x14ac:dyDescent="0.25">
      <c r="A52" s="372" t="s">
        <v>615</v>
      </c>
      <c r="B52" s="373">
        <v>55704.6</v>
      </c>
      <c r="D52" s="372" t="s">
        <v>691</v>
      </c>
      <c r="E52" s="373">
        <v>21237.439999999999</v>
      </c>
    </row>
    <row r="53" spans="1:5" x14ac:dyDescent="0.25">
      <c r="A53" s="372" t="s">
        <v>798</v>
      </c>
      <c r="B53" s="373">
        <v>7241</v>
      </c>
      <c r="D53" s="372" t="s">
        <v>859</v>
      </c>
      <c r="E53" s="373">
        <v>5288</v>
      </c>
    </row>
    <row r="54" spans="1:5" x14ac:dyDescent="0.25">
      <c r="A54" s="372" t="s">
        <v>806</v>
      </c>
      <c r="B54" s="373">
        <v>6830</v>
      </c>
      <c r="D54" s="372" t="s">
        <v>795</v>
      </c>
      <c r="E54" s="373">
        <v>7345.84</v>
      </c>
    </row>
    <row r="55" spans="1:5" x14ac:dyDescent="0.25">
      <c r="A55" s="372" t="s">
        <v>953</v>
      </c>
      <c r="B55" s="373">
        <v>3209.35</v>
      </c>
      <c r="D55" s="372" t="s">
        <v>978</v>
      </c>
      <c r="E55" s="373">
        <v>2778.76</v>
      </c>
    </row>
    <row r="56" spans="1:5" x14ac:dyDescent="0.25">
      <c r="A56" s="372" t="s">
        <v>552</v>
      </c>
      <c r="B56" s="373">
        <v>5648020.9800000004</v>
      </c>
      <c r="D56" s="372" t="s">
        <v>590</v>
      </c>
      <c r="E56" s="373">
        <v>114089.19</v>
      </c>
    </row>
    <row r="57" spans="1:5" x14ac:dyDescent="0.25">
      <c r="A57" s="372" t="s">
        <v>743</v>
      </c>
      <c r="B57" s="373">
        <v>11808.27</v>
      </c>
      <c r="D57" s="372" t="s">
        <v>790</v>
      </c>
      <c r="E57" s="373">
        <v>7581.12</v>
      </c>
    </row>
    <row r="58" spans="1:5" x14ac:dyDescent="0.25">
      <c r="A58" s="372" t="s">
        <v>713</v>
      </c>
      <c r="B58" s="373">
        <v>16657.45</v>
      </c>
      <c r="D58" s="372" t="s">
        <v>788</v>
      </c>
      <c r="E58" s="373">
        <v>7698.33</v>
      </c>
    </row>
    <row r="59" spans="1:5" x14ac:dyDescent="0.25">
      <c r="A59" s="372" t="s">
        <v>801</v>
      </c>
      <c r="B59" s="373">
        <v>7168.5</v>
      </c>
      <c r="D59" s="372" t="s">
        <v>943</v>
      </c>
      <c r="E59" s="373">
        <v>3397.43</v>
      </c>
    </row>
    <row r="60" spans="1:5" x14ac:dyDescent="0.25">
      <c r="A60" s="372" t="s">
        <v>700</v>
      </c>
      <c r="B60" s="373">
        <v>19124.18</v>
      </c>
      <c r="D60" s="372" t="s">
        <v>685</v>
      </c>
      <c r="E60" s="373">
        <v>22110.400000000001</v>
      </c>
    </row>
    <row r="61" spans="1:5" x14ac:dyDescent="0.25">
      <c r="A61" s="372" t="s">
        <v>629</v>
      </c>
      <c r="B61" s="373">
        <v>46740.88</v>
      </c>
      <c r="D61" s="372" t="s">
        <v>614</v>
      </c>
      <c r="E61" s="373">
        <v>56000</v>
      </c>
    </row>
    <row r="62" spans="1:5" x14ac:dyDescent="0.25">
      <c r="A62" s="372" t="s">
        <v>588</v>
      </c>
      <c r="B62" s="373">
        <v>121124.28</v>
      </c>
      <c r="D62" s="372" t="s">
        <v>787</v>
      </c>
      <c r="E62" s="373">
        <v>7819.2</v>
      </c>
    </row>
    <row r="63" spans="1:5" x14ac:dyDescent="0.25">
      <c r="A63" s="372" t="s">
        <v>583</v>
      </c>
      <c r="B63" s="373">
        <v>150066</v>
      </c>
      <c r="D63" s="372" t="s">
        <v>931</v>
      </c>
      <c r="E63" s="373">
        <v>3620</v>
      </c>
    </row>
    <row r="64" spans="1:5" x14ac:dyDescent="0.25">
      <c r="A64" s="372" t="s">
        <v>884</v>
      </c>
      <c r="B64" s="373">
        <v>4684.2</v>
      </c>
      <c r="D64" s="372" t="s">
        <v>921</v>
      </c>
      <c r="E64" s="373">
        <v>3869.06</v>
      </c>
    </row>
    <row r="65" spans="1:5" x14ac:dyDescent="0.25">
      <c r="A65" s="372" t="s">
        <v>889</v>
      </c>
      <c r="B65" s="373">
        <v>4616.6499999999996</v>
      </c>
      <c r="D65" s="372" t="s">
        <v>695</v>
      </c>
      <c r="E65" s="373">
        <v>20500</v>
      </c>
    </row>
    <row r="66" spans="1:5" x14ac:dyDescent="0.25">
      <c r="A66" s="372" t="s">
        <v>972</v>
      </c>
      <c r="B66" s="373">
        <v>2900</v>
      </c>
      <c r="D66" s="372" t="s">
        <v>678</v>
      </c>
      <c r="E66" s="373">
        <v>23171.279999999999</v>
      </c>
    </row>
    <row r="67" spans="1:5" x14ac:dyDescent="0.25">
      <c r="A67" s="372" t="s">
        <v>952</v>
      </c>
      <c r="B67" s="373">
        <v>3250</v>
      </c>
      <c r="D67" s="372" t="s">
        <v>635</v>
      </c>
      <c r="E67" s="373">
        <v>43630</v>
      </c>
    </row>
    <row r="68" spans="1:5" x14ac:dyDescent="0.25">
      <c r="A68" s="372" t="s">
        <v>580</v>
      </c>
      <c r="B68" s="373">
        <v>181145.17</v>
      </c>
      <c r="D68" s="372" t="s">
        <v>587</v>
      </c>
      <c r="E68" s="373">
        <v>124066.47</v>
      </c>
    </row>
    <row r="69" spans="1:5" x14ac:dyDescent="0.25">
      <c r="A69" s="372" t="s">
        <v>619</v>
      </c>
      <c r="B69" s="373">
        <v>50940</v>
      </c>
      <c r="D69" s="372" t="s">
        <v>824</v>
      </c>
      <c r="E69" s="373">
        <v>6167.84</v>
      </c>
    </row>
    <row r="70" spans="1:5" x14ac:dyDescent="0.25">
      <c r="A70" s="372" t="s">
        <v>780</v>
      </c>
      <c r="B70" s="373">
        <v>8332.5</v>
      </c>
      <c r="D70" s="372" t="s">
        <v>581</v>
      </c>
      <c r="E70" s="373">
        <v>176843.37</v>
      </c>
    </row>
    <row r="71" spans="1:5" x14ac:dyDescent="0.25">
      <c r="A71" s="372" t="s">
        <v>891</v>
      </c>
      <c r="B71" s="373">
        <v>4550</v>
      </c>
      <c r="D71" s="372" t="s">
        <v>732</v>
      </c>
      <c r="E71" s="373">
        <v>13132</v>
      </c>
    </row>
    <row r="72" spans="1:5" x14ac:dyDescent="0.25">
      <c r="A72" s="372" t="s">
        <v>899</v>
      </c>
      <c r="B72" s="373">
        <v>4252.68</v>
      </c>
      <c r="D72" s="372" t="s">
        <v>701</v>
      </c>
      <c r="E72" s="373">
        <v>18834.59</v>
      </c>
    </row>
    <row r="73" spans="1:5" x14ac:dyDescent="0.25">
      <c r="A73" s="372" t="s">
        <v>630</v>
      </c>
      <c r="B73" s="373">
        <v>46317.57</v>
      </c>
      <c r="D73" s="372" t="s">
        <v>613</v>
      </c>
      <c r="E73" s="373">
        <v>56250</v>
      </c>
    </row>
    <row r="74" spans="1:5" x14ac:dyDescent="0.25">
      <c r="A74" s="372" t="s">
        <v>818</v>
      </c>
      <c r="B74" s="373">
        <v>6386.16</v>
      </c>
      <c r="D74" s="372" t="s">
        <v>906</v>
      </c>
      <c r="E74" s="373">
        <v>4165</v>
      </c>
    </row>
    <row r="75" spans="1:5" x14ac:dyDescent="0.25">
      <c r="A75" s="372" t="s">
        <v>905</v>
      </c>
      <c r="B75" s="373">
        <v>4183.08</v>
      </c>
      <c r="D75" s="372" t="s">
        <v>607</v>
      </c>
      <c r="E75" s="373">
        <v>61870.51</v>
      </c>
    </row>
    <row r="76" spans="1:5" x14ac:dyDescent="0.25">
      <c r="A76" s="372" t="s">
        <v>881</v>
      </c>
      <c r="B76" s="373">
        <v>4721.3500000000004</v>
      </c>
      <c r="D76" s="372" t="s">
        <v>945</v>
      </c>
      <c r="E76" s="373">
        <v>3369.25</v>
      </c>
    </row>
    <row r="77" spans="1:5" x14ac:dyDescent="0.25">
      <c r="A77" s="372" t="s">
        <v>877</v>
      </c>
      <c r="B77" s="373">
        <v>4797</v>
      </c>
      <c r="D77" s="372" t="s">
        <v>990</v>
      </c>
      <c r="E77" s="373">
        <v>2593.64</v>
      </c>
    </row>
    <row r="78" spans="1:5" x14ac:dyDescent="0.25">
      <c r="A78" s="372" t="s">
        <v>942</v>
      </c>
      <c r="B78" s="373">
        <v>3403</v>
      </c>
      <c r="D78" s="372" t="s">
        <v>823</v>
      </c>
      <c r="E78" s="373">
        <v>6217</v>
      </c>
    </row>
    <row r="79" spans="1:5" x14ac:dyDescent="0.25">
      <c r="A79" s="372" t="s">
        <v>592</v>
      </c>
      <c r="B79" s="373">
        <v>104840.86</v>
      </c>
      <c r="D79" s="372" t="s">
        <v>664</v>
      </c>
      <c r="E79" s="373">
        <v>26976.67</v>
      </c>
    </row>
    <row r="80" spans="1:5" x14ac:dyDescent="0.25">
      <c r="A80" s="372" t="s">
        <v>620</v>
      </c>
      <c r="B80" s="373">
        <v>50909.35</v>
      </c>
      <c r="D80" s="372" t="s">
        <v>707</v>
      </c>
      <c r="E80" s="373">
        <v>17613.52</v>
      </c>
    </row>
    <row r="81" spans="1:5" x14ac:dyDescent="0.25">
      <c r="A81" s="372" t="s">
        <v>837</v>
      </c>
      <c r="B81" s="373">
        <v>5823.25</v>
      </c>
      <c r="D81" s="372" t="s">
        <v>584</v>
      </c>
      <c r="E81" s="373">
        <v>141738.9</v>
      </c>
    </row>
    <row r="82" spans="1:5" x14ac:dyDescent="0.25">
      <c r="A82" s="372" t="s">
        <v>890</v>
      </c>
      <c r="B82" s="373">
        <v>4589</v>
      </c>
      <c r="D82" s="372" t="s">
        <v>634</v>
      </c>
      <c r="E82" s="373">
        <v>39695.379999999997</v>
      </c>
    </row>
    <row r="83" spans="1:5" x14ac:dyDescent="0.25">
      <c r="A83" s="372" t="s">
        <v>573</v>
      </c>
      <c r="B83" s="373">
        <v>261969.93</v>
      </c>
      <c r="D83" s="372" t="s">
        <v>634</v>
      </c>
      <c r="E83" s="373">
        <v>43814</v>
      </c>
    </row>
    <row r="84" spans="1:5" x14ac:dyDescent="0.25">
      <c r="A84" s="372" t="s">
        <v>703</v>
      </c>
      <c r="B84" s="373">
        <v>18664</v>
      </c>
      <c r="D84" s="372" t="s">
        <v>922</v>
      </c>
      <c r="E84" s="373">
        <v>3854.5</v>
      </c>
    </row>
    <row r="85" spans="1:5" x14ac:dyDescent="0.25">
      <c r="A85" s="372" t="s">
        <v>855</v>
      </c>
      <c r="B85" s="373">
        <v>5437.96</v>
      </c>
      <c r="D85" s="372" t="s">
        <v>641</v>
      </c>
      <c r="E85" s="373">
        <v>39472.58</v>
      </c>
    </row>
    <row r="86" spans="1:5" x14ac:dyDescent="0.25">
      <c r="A86" s="372" t="s">
        <v>875</v>
      </c>
      <c r="B86" s="373">
        <v>4800</v>
      </c>
      <c r="D86" s="372" t="s">
        <v>602</v>
      </c>
      <c r="E86" s="373">
        <v>71395.009999999995</v>
      </c>
    </row>
    <row r="87" spans="1:5" x14ac:dyDescent="0.25">
      <c r="A87" s="372" t="s">
        <v>577</v>
      </c>
      <c r="B87" s="373">
        <v>233128.02</v>
      </c>
      <c r="D87" s="372" t="s">
        <v>886</v>
      </c>
      <c r="E87" s="373">
        <v>4640.6400000000003</v>
      </c>
    </row>
    <row r="88" spans="1:5" x14ac:dyDescent="0.25">
      <c r="A88" s="372" t="s">
        <v>711</v>
      </c>
      <c r="B88" s="373">
        <v>16994</v>
      </c>
      <c r="D88" s="372" t="s">
        <v>735</v>
      </c>
      <c r="E88" s="373">
        <v>12612.88</v>
      </c>
    </row>
    <row r="89" spans="1:5" x14ac:dyDescent="0.25">
      <c r="A89" s="372" t="s">
        <v>834</v>
      </c>
      <c r="B89" s="373">
        <v>5962.5</v>
      </c>
      <c r="D89" s="372" t="s">
        <v>723</v>
      </c>
      <c r="E89" s="373">
        <v>14409</v>
      </c>
    </row>
    <row r="90" spans="1:5" x14ac:dyDescent="0.25">
      <c r="A90" s="372" t="s">
        <v>745</v>
      </c>
      <c r="B90" s="373">
        <v>11540</v>
      </c>
      <c r="D90" s="372" t="s">
        <v>948</v>
      </c>
      <c r="E90" s="373">
        <v>3317.73</v>
      </c>
    </row>
    <row r="91" spans="1:5" x14ac:dyDescent="0.25">
      <c r="A91" s="372" t="s">
        <v>570</v>
      </c>
      <c r="B91" s="373">
        <v>319078.62</v>
      </c>
      <c r="D91" s="372" t="s">
        <v>559</v>
      </c>
      <c r="E91" s="373">
        <v>712082.9</v>
      </c>
    </row>
    <row r="92" spans="1:5" x14ac:dyDescent="0.25">
      <c r="A92" s="372" t="s">
        <v>623</v>
      </c>
      <c r="B92" s="373">
        <v>50173.75</v>
      </c>
      <c r="D92" s="372" t="s">
        <v>812</v>
      </c>
      <c r="E92" s="373">
        <v>6648.75</v>
      </c>
    </row>
    <row r="93" spans="1:5" x14ac:dyDescent="0.25">
      <c r="A93" s="372" t="s">
        <v>612</v>
      </c>
      <c r="B93" s="373">
        <v>57170</v>
      </c>
      <c r="D93" s="372" t="s">
        <v>698</v>
      </c>
      <c r="E93" s="373">
        <v>19976.75</v>
      </c>
    </row>
    <row r="94" spans="1:5" x14ac:dyDescent="0.25">
      <c r="A94" s="372" t="s">
        <v>833</v>
      </c>
      <c r="B94" s="373">
        <v>5995</v>
      </c>
      <c r="D94" s="372" t="s">
        <v>991</v>
      </c>
      <c r="E94" s="373">
        <v>2544.36</v>
      </c>
    </row>
    <row r="95" spans="1:5" x14ac:dyDescent="0.25">
      <c r="A95" s="372" t="s">
        <v>652</v>
      </c>
      <c r="B95" s="373">
        <v>33020</v>
      </c>
      <c r="D95" s="372" t="s">
        <v>606</v>
      </c>
      <c r="E95" s="373">
        <v>61907.14</v>
      </c>
    </row>
    <row r="96" spans="1:5" x14ac:dyDescent="0.25">
      <c r="A96" s="372" t="s">
        <v>609</v>
      </c>
      <c r="B96" s="373">
        <v>61201.48</v>
      </c>
      <c r="D96" s="372" t="s">
        <v>572</v>
      </c>
      <c r="E96" s="373">
        <v>262634.55</v>
      </c>
    </row>
    <row r="97" spans="1:5" x14ac:dyDescent="0.25">
      <c r="A97" s="372" t="s">
        <v>631</v>
      </c>
      <c r="B97" s="373">
        <v>45854.82</v>
      </c>
      <c r="D97" s="372" t="s">
        <v>924</v>
      </c>
      <c r="E97" s="373">
        <v>3853.5</v>
      </c>
    </row>
    <row r="98" spans="1:5" x14ac:dyDescent="0.25">
      <c r="A98" s="372" t="s">
        <v>829</v>
      </c>
      <c r="B98" s="373">
        <v>6028</v>
      </c>
      <c r="D98" s="372" t="s">
        <v>640</v>
      </c>
      <c r="E98" s="373">
        <v>39972.44</v>
      </c>
    </row>
    <row r="99" spans="1:5" x14ac:dyDescent="0.25">
      <c r="A99" s="372" t="s">
        <v>690</v>
      </c>
      <c r="B99" s="373">
        <v>21322.86</v>
      </c>
      <c r="D99" s="372" t="s">
        <v>871</v>
      </c>
      <c r="E99" s="373">
        <v>4984.29</v>
      </c>
    </row>
    <row r="100" spans="1:5" x14ac:dyDescent="0.25">
      <c r="A100" s="372" t="s">
        <v>610</v>
      </c>
      <c r="B100" s="373">
        <v>60350</v>
      </c>
      <c r="D100" s="372" t="s">
        <v>719</v>
      </c>
      <c r="E100" s="373">
        <v>14978.25</v>
      </c>
    </row>
    <row r="101" spans="1:5" x14ac:dyDescent="0.25">
      <c r="A101" s="372" t="s">
        <v>856</v>
      </c>
      <c r="B101" s="373">
        <v>5430</v>
      </c>
      <c r="D101" s="372" t="s">
        <v>869</v>
      </c>
      <c r="E101" s="373">
        <v>5000</v>
      </c>
    </row>
    <row r="102" spans="1:5" x14ac:dyDescent="0.25">
      <c r="A102" s="372" t="s">
        <v>967</v>
      </c>
      <c r="B102" s="373">
        <v>3000</v>
      </c>
      <c r="D102" s="372" t="s">
        <v>608</v>
      </c>
      <c r="E102" s="373">
        <v>61320</v>
      </c>
    </row>
    <row r="103" spans="1:5" x14ac:dyDescent="0.25">
      <c r="A103" s="372" t="s">
        <v>604</v>
      </c>
      <c r="B103" s="373">
        <v>65331.43</v>
      </c>
      <c r="D103" s="372" t="s">
        <v>867</v>
      </c>
      <c r="E103" s="373">
        <v>5034.18</v>
      </c>
    </row>
    <row r="104" spans="1:5" x14ac:dyDescent="0.25">
      <c r="A104" s="372" t="s">
        <v>944</v>
      </c>
      <c r="B104" s="373">
        <v>3394.27</v>
      </c>
      <c r="D104" s="372" t="s">
        <v>765</v>
      </c>
      <c r="E104" s="373">
        <v>10000</v>
      </c>
    </row>
    <row r="105" spans="1:5" x14ac:dyDescent="0.25">
      <c r="A105" s="372" t="s">
        <v>728</v>
      </c>
      <c r="B105" s="373">
        <v>13482.22</v>
      </c>
      <c r="D105" s="372" t="s">
        <v>844</v>
      </c>
      <c r="E105" s="373">
        <v>5614.44</v>
      </c>
    </row>
    <row r="106" spans="1:5" x14ac:dyDescent="0.25">
      <c r="A106" s="372" t="s">
        <v>964</v>
      </c>
      <c r="B106" s="373">
        <v>3000</v>
      </c>
      <c r="D106" s="372" t="s">
        <v>983</v>
      </c>
      <c r="E106" s="373">
        <v>2675</v>
      </c>
    </row>
    <row r="107" spans="1:5" x14ac:dyDescent="0.25">
      <c r="A107" s="372" t="s">
        <v>791</v>
      </c>
      <c r="B107" s="373">
        <v>7536.37</v>
      </c>
      <c r="D107" s="372" t="s">
        <v>710</v>
      </c>
      <c r="E107" s="373">
        <v>17408.099999999999</v>
      </c>
    </row>
    <row r="108" spans="1:5" x14ac:dyDescent="0.25">
      <c r="A108" s="372" t="s">
        <v>813</v>
      </c>
      <c r="B108" s="373">
        <v>6547</v>
      </c>
      <c r="D108" s="372" t="s">
        <v>593</v>
      </c>
      <c r="E108" s="373">
        <v>102604.34</v>
      </c>
    </row>
    <row r="109" spans="1:5" x14ac:dyDescent="0.25">
      <c r="A109" s="372" t="s">
        <v>908</v>
      </c>
      <c r="B109" s="373">
        <v>4133</v>
      </c>
      <c r="D109" s="372" t="s">
        <v>632</v>
      </c>
      <c r="E109" s="373">
        <v>45733.95</v>
      </c>
    </row>
    <row r="110" spans="1:5" x14ac:dyDescent="0.25">
      <c r="A110" s="372" t="s">
        <v>555</v>
      </c>
      <c r="B110" s="373">
        <v>3235753.84</v>
      </c>
      <c r="D110" s="372" t="s">
        <v>684</v>
      </c>
      <c r="E110" s="373">
        <v>22141.7</v>
      </c>
    </row>
    <row r="111" spans="1:5" x14ac:dyDescent="0.25">
      <c r="A111" s="372" t="s">
        <v>961</v>
      </c>
      <c r="B111" s="373">
        <v>3091.74</v>
      </c>
      <c r="D111" s="372" t="s">
        <v>917</v>
      </c>
      <c r="E111" s="373">
        <v>3900</v>
      </c>
    </row>
    <row r="112" spans="1:5" x14ac:dyDescent="0.25">
      <c r="A112" s="372" t="s">
        <v>885</v>
      </c>
      <c r="B112" s="373">
        <v>4671.22</v>
      </c>
      <c r="D112" s="372" t="s">
        <v>568</v>
      </c>
      <c r="E112" s="373">
        <v>348520</v>
      </c>
    </row>
    <row r="113" spans="1:5" x14ac:dyDescent="0.25">
      <c r="A113" s="372" t="s">
        <v>883</v>
      </c>
      <c r="B113" s="373">
        <v>4698.42</v>
      </c>
      <c r="D113" s="372" t="s">
        <v>650</v>
      </c>
      <c r="E113" s="373">
        <v>34306.959999999999</v>
      </c>
    </row>
    <row r="114" spans="1:5" x14ac:dyDescent="0.25">
      <c r="A114" s="372" t="s">
        <v>887</v>
      </c>
      <c r="B114" s="373">
        <v>4628.9799999999996</v>
      </c>
      <c r="D114" s="372" t="s">
        <v>868</v>
      </c>
      <c r="E114" s="373">
        <v>5010</v>
      </c>
    </row>
    <row r="115" spans="1:5" x14ac:dyDescent="0.25">
      <c r="A115" s="372" t="s">
        <v>644</v>
      </c>
      <c r="B115" s="373">
        <v>38211.599999999999</v>
      </c>
      <c r="D115" s="372" t="s">
        <v>697</v>
      </c>
      <c r="E115" s="373">
        <v>20235.75</v>
      </c>
    </row>
    <row r="116" spans="1:5" x14ac:dyDescent="0.25">
      <c r="A116" s="372" t="s">
        <v>753</v>
      </c>
      <c r="B116" s="373">
        <v>11031.85</v>
      </c>
      <c r="D116" s="372" t="s">
        <v>848</v>
      </c>
      <c r="E116" s="373">
        <v>5580</v>
      </c>
    </row>
    <row r="117" spans="1:5" x14ac:dyDescent="0.25">
      <c r="A117" s="372" t="s">
        <v>747</v>
      </c>
      <c r="B117" s="373">
        <v>11508.33</v>
      </c>
      <c r="D117" s="372" t="s">
        <v>913</v>
      </c>
      <c r="E117" s="373">
        <v>4015.45</v>
      </c>
    </row>
    <row r="118" spans="1:5" x14ac:dyDescent="0.25">
      <c r="A118" s="372" t="s">
        <v>564</v>
      </c>
      <c r="B118" s="373">
        <v>513090</v>
      </c>
      <c r="D118" s="372" t="s">
        <v>810</v>
      </c>
      <c r="E118" s="373">
        <v>6675</v>
      </c>
    </row>
    <row r="119" spans="1:5" x14ac:dyDescent="0.25">
      <c r="A119" s="372" t="s">
        <v>761</v>
      </c>
      <c r="B119" s="373">
        <v>10290.35</v>
      </c>
      <c r="D119" s="372" t="s">
        <v>897</v>
      </c>
      <c r="E119" s="373">
        <v>4303.78</v>
      </c>
    </row>
    <row r="120" spans="1:5" x14ac:dyDescent="0.25">
      <c r="A120" s="372" t="s">
        <v>655</v>
      </c>
      <c r="B120" s="373">
        <v>31302</v>
      </c>
      <c r="D120" s="372" t="s">
        <v>714</v>
      </c>
      <c r="E120" s="373">
        <v>16100</v>
      </c>
    </row>
    <row r="121" spans="1:5" x14ac:dyDescent="0.25">
      <c r="A121" s="372" t="s">
        <v>611</v>
      </c>
      <c r="B121" s="373">
        <v>58450</v>
      </c>
      <c r="D121" s="372" t="s">
        <v>808</v>
      </c>
      <c r="E121" s="373">
        <v>6754.69</v>
      </c>
    </row>
    <row r="122" spans="1:5" x14ac:dyDescent="0.25">
      <c r="A122" s="372" t="s">
        <v>624</v>
      </c>
      <c r="B122" s="373">
        <v>49687.86</v>
      </c>
      <c r="D122" s="372" t="s">
        <v>843</v>
      </c>
      <c r="E122" s="373">
        <v>5614.99</v>
      </c>
    </row>
    <row r="123" spans="1:5" x14ac:dyDescent="0.25">
      <c r="A123" s="372" t="s">
        <v>825</v>
      </c>
      <c r="B123" s="373">
        <v>6150</v>
      </c>
      <c r="D123" s="372" t="s">
        <v>951</v>
      </c>
      <c r="E123" s="373">
        <v>3258.67</v>
      </c>
    </row>
    <row r="124" spans="1:5" x14ac:dyDescent="0.25">
      <c r="A124" s="372" t="s">
        <v>749</v>
      </c>
      <c r="B124" s="373">
        <v>11224.5</v>
      </c>
      <c r="D124" s="372" t="s">
        <v>773</v>
      </c>
      <c r="E124" s="373">
        <v>9305.65</v>
      </c>
    </row>
    <row r="125" spans="1:5" x14ac:dyDescent="0.25">
      <c r="A125" s="372" t="s">
        <v>850</v>
      </c>
      <c r="B125" s="373">
        <v>5550</v>
      </c>
      <c r="D125" s="372" t="s">
        <v>740</v>
      </c>
      <c r="E125" s="373">
        <v>12020</v>
      </c>
    </row>
    <row r="126" spans="1:5" x14ac:dyDescent="0.25">
      <c r="A126" s="372" t="s">
        <v>598</v>
      </c>
      <c r="B126" s="373">
        <v>76888.75</v>
      </c>
      <c r="D126" s="372" t="s">
        <v>671</v>
      </c>
      <c r="E126" s="373">
        <v>25650</v>
      </c>
    </row>
    <row r="127" spans="1:5" x14ac:dyDescent="0.25">
      <c r="A127" s="372" t="s">
        <v>731</v>
      </c>
      <c r="B127" s="373">
        <v>13187.13</v>
      </c>
      <c r="D127" s="372" t="s">
        <v>827</v>
      </c>
      <c r="E127" s="373">
        <v>6080.92</v>
      </c>
    </row>
    <row r="128" spans="1:5" x14ac:dyDescent="0.25">
      <c r="A128" s="372" t="s">
        <v>936</v>
      </c>
      <c r="B128" s="373">
        <v>3500</v>
      </c>
      <c r="D128" s="372" t="s">
        <v>566</v>
      </c>
      <c r="E128" s="373">
        <v>414855.96</v>
      </c>
    </row>
    <row r="129" spans="1:5" x14ac:dyDescent="0.25">
      <c r="A129" s="372" t="s">
        <v>987</v>
      </c>
      <c r="B129" s="373">
        <v>2600</v>
      </c>
      <c r="D129" s="372" t="s">
        <v>919</v>
      </c>
      <c r="E129" s="373">
        <v>3890</v>
      </c>
    </row>
    <row r="130" spans="1:5" x14ac:dyDescent="0.25">
      <c r="A130" s="372" t="s">
        <v>793</v>
      </c>
      <c r="B130" s="373">
        <v>7500</v>
      </c>
      <c r="D130" s="372" t="s">
        <v>699</v>
      </c>
      <c r="E130" s="373">
        <v>19312.64</v>
      </c>
    </row>
    <row r="131" spans="1:5" x14ac:dyDescent="0.25">
      <c r="A131" s="372" t="s">
        <v>553</v>
      </c>
      <c r="B131" s="373">
        <v>4062002.36</v>
      </c>
      <c r="D131" s="372" t="s">
        <v>569</v>
      </c>
      <c r="E131" s="373">
        <v>323383.77</v>
      </c>
    </row>
    <row r="132" spans="1:5" x14ac:dyDescent="0.25">
      <c r="A132" s="372" t="s">
        <v>672</v>
      </c>
      <c r="B132" s="373">
        <v>25524</v>
      </c>
      <c r="D132" s="372" t="s">
        <v>759</v>
      </c>
      <c r="E132" s="373">
        <v>10467.879999999999</v>
      </c>
    </row>
    <row r="133" spans="1:5" x14ac:dyDescent="0.25">
      <c r="A133" s="372" t="s">
        <v>779</v>
      </c>
      <c r="B133" s="373">
        <v>8600</v>
      </c>
      <c r="D133" s="372" t="s">
        <v>636</v>
      </c>
      <c r="E133" s="373">
        <v>43129</v>
      </c>
    </row>
    <row r="134" spans="1:5" x14ac:dyDescent="0.25">
      <c r="A134" s="372" t="s">
        <v>968</v>
      </c>
      <c r="B134" s="373">
        <v>2953.82</v>
      </c>
      <c r="D134" s="372" t="s">
        <v>661</v>
      </c>
      <c r="E134" s="373">
        <v>29668.44</v>
      </c>
    </row>
    <row r="135" spans="1:5" x14ac:dyDescent="0.25">
      <c r="A135" s="372" t="s">
        <v>681</v>
      </c>
      <c r="B135" s="373">
        <v>22984.6</v>
      </c>
      <c r="D135" s="372" t="s">
        <v>902</v>
      </c>
      <c r="E135" s="373">
        <v>4221.59</v>
      </c>
    </row>
    <row r="136" spans="1:5" x14ac:dyDescent="0.25">
      <c r="A136" s="372" t="s">
        <v>774</v>
      </c>
      <c r="B136" s="373">
        <v>9183.83</v>
      </c>
      <c r="D136" s="372" t="s">
        <v>861</v>
      </c>
      <c r="E136" s="373">
        <v>5240.87</v>
      </c>
    </row>
    <row r="137" spans="1:5" x14ac:dyDescent="0.25">
      <c r="A137" s="372" t="s">
        <v>969</v>
      </c>
      <c r="B137" s="373">
        <v>2936</v>
      </c>
      <c r="D137" s="372" t="s">
        <v>819</v>
      </c>
      <c r="E137" s="373">
        <v>6370</v>
      </c>
    </row>
    <row r="138" spans="1:5" x14ac:dyDescent="0.25">
      <c r="A138" s="372" t="s">
        <v>941</v>
      </c>
      <c r="B138" s="373">
        <v>3405</v>
      </c>
      <c r="D138" s="372" t="s">
        <v>888</v>
      </c>
      <c r="E138" s="373">
        <v>4620.6099999999997</v>
      </c>
    </row>
    <row r="139" spans="1:5" x14ac:dyDescent="0.25">
      <c r="A139" s="372" t="s">
        <v>982</v>
      </c>
      <c r="B139" s="373">
        <v>2680</v>
      </c>
      <c r="D139" s="372" t="s">
        <v>870</v>
      </c>
      <c r="E139" s="373">
        <v>5000</v>
      </c>
    </row>
    <row r="140" spans="1:5" x14ac:dyDescent="0.25">
      <c r="A140" s="372" t="s">
        <v>781</v>
      </c>
      <c r="B140" s="373">
        <v>8300</v>
      </c>
      <c r="D140" s="372" t="s">
        <v>705</v>
      </c>
      <c r="E140" s="373">
        <v>18465.89</v>
      </c>
    </row>
    <row r="141" spans="1:5" x14ac:dyDescent="0.25">
      <c r="A141" s="372" t="s">
        <v>992</v>
      </c>
      <c r="B141" s="373">
        <v>2529</v>
      </c>
      <c r="D141" s="372" t="s">
        <v>717</v>
      </c>
      <c r="E141" s="373">
        <v>15464.88</v>
      </c>
    </row>
    <row r="142" spans="1:5" x14ac:dyDescent="0.25">
      <c r="A142" s="372" t="s">
        <v>599</v>
      </c>
      <c r="B142" s="373">
        <v>74847.09</v>
      </c>
      <c r="D142" s="372" t="s">
        <v>645</v>
      </c>
      <c r="E142" s="373">
        <v>38076</v>
      </c>
    </row>
    <row r="143" spans="1:5" x14ac:dyDescent="0.25">
      <c r="A143" s="372" t="s">
        <v>828</v>
      </c>
      <c r="B143" s="373">
        <v>6035.5</v>
      </c>
      <c r="D143" s="372" t="s">
        <v>858</v>
      </c>
      <c r="E143" s="373">
        <v>5355.24</v>
      </c>
    </row>
    <row r="144" spans="1:5" x14ac:dyDescent="0.25">
      <c r="A144" s="372" t="s">
        <v>562</v>
      </c>
      <c r="B144" s="373">
        <v>46558.3</v>
      </c>
      <c r="D144" s="372" t="s">
        <v>638</v>
      </c>
      <c r="E144" s="373">
        <v>40852.800000000003</v>
      </c>
    </row>
    <row r="145" spans="1:5" x14ac:dyDescent="0.25">
      <c r="A145" s="372" t="s">
        <v>562</v>
      </c>
      <c r="B145" s="373">
        <v>522906.03</v>
      </c>
      <c r="D145" s="372" t="s">
        <v>864</v>
      </c>
      <c r="E145" s="373">
        <v>5188.34</v>
      </c>
    </row>
    <row r="146" spans="1:5" x14ac:dyDescent="0.25">
      <c r="A146" s="372" t="s">
        <v>985</v>
      </c>
      <c r="B146" s="373">
        <v>2645</v>
      </c>
      <c r="D146" s="372" t="s">
        <v>930</v>
      </c>
      <c r="E146" s="373">
        <v>3681.99</v>
      </c>
    </row>
    <row r="147" spans="1:5" x14ac:dyDescent="0.25">
      <c r="A147" s="372" t="s">
        <v>805</v>
      </c>
      <c r="B147" s="373">
        <v>6883.07</v>
      </c>
      <c r="D147" s="372" t="s">
        <v>704</v>
      </c>
      <c r="E147" s="373">
        <v>18604.04</v>
      </c>
    </row>
    <row r="148" spans="1:5" x14ac:dyDescent="0.25">
      <c r="A148" s="372" t="s">
        <v>657</v>
      </c>
      <c r="B148" s="373">
        <v>10375.25</v>
      </c>
      <c r="D148" s="372" t="s">
        <v>575</v>
      </c>
      <c r="E148" s="373">
        <v>243982</v>
      </c>
    </row>
    <row r="149" spans="1:5" x14ac:dyDescent="0.25">
      <c r="A149" s="372" t="s">
        <v>657</v>
      </c>
      <c r="B149" s="373">
        <v>30773.18</v>
      </c>
      <c r="D149" s="372" t="s">
        <v>980</v>
      </c>
      <c r="E149" s="373">
        <v>2713</v>
      </c>
    </row>
    <row r="150" spans="1:5" x14ac:dyDescent="0.25">
      <c r="A150" s="372" t="s">
        <v>716</v>
      </c>
      <c r="B150" s="373">
        <v>15729</v>
      </c>
      <c r="D150" s="372" t="s">
        <v>960</v>
      </c>
      <c r="E150" s="373">
        <v>3096.83</v>
      </c>
    </row>
    <row r="151" spans="1:5" x14ac:dyDescent="0.25">
      <c r="A151" s="372" t="s">
        <v>901</v>
      </c>
      <c r="B151" s="373">
        <v>4238.5600000000004</v>
      </c>
      <c r="D151" s="372" t="s">
        <v>816</v>
      </c>
      <c r="E151" s="373">
        <v>6444.35</v>
      </c>
    </row>
    <row r="152" spans="1:5" x14ac:dyDescent="0.25">
      <c r="A152" s="372" t="s">
        <v>627</v>
      </c>
      <c r="B152" s="373">
        <v>47013</v>
      </c>
      <c r="D152" s="372" t="s">
        <v>633</v>
      </c>
      <c r="E152" s="373">
        <v>44160</v>
      </c>
    </row>
    <row r="153" spans="1:5" x14ac:dyDescent="0.25">
      <c r="A153" s="372" t="s">
        <v>893</v>
      </c>
      <c r="B153" s="373">
        <v>4450</v>
      </c>
      <c r="D153" s="372" t="s">
        <v>910</v>
      </c>
      <c r="E153" s="373">
        <v>4110</v>
      </c>
    </row>
    <row r="154" spans="1:5" x14ac:dyDescent="0.25">
      <c r="A154" s="372" t="s">
        <v>984</v>
      </c>
      <c r="B154" s="373">
        <v>2650</v>
      </c>
      <c r="D154" s="372" t="s">
        <v>986</v>
      </c>
      <c r="E154" s="373">
        <v>2625</v>
      </c>
    </row>
    <row r="155" spans="1:5" x14ac:dyDescent="0.25">
      <c r="A155" s="372" t="s">
        <v>729</v>
      </c>
      <c r="B155" s="373">
        <v>13476.87</v>
      </c>
      <c r="D155" s="372" t="s">
        <v>666</v>
      </c>
      <c r="E155" s="373">
        <v>26823</v>
      </c>
    </row>
    <row r="156" spans="1:5" x14ac:dyDescent="0.25">
      <c r="A156" s="372" t="s">
        <v>794</v>
      </c>
      <c r="B156" s="373">
        <v>7373.07</v>
      </c>
      <c r="D156" s="372" t="s">
        <v>974</v>
      </c>
      <c r="E156" s="373">
        <v>2818.75</v>
      </c>
    </row>
    <row r="157" spans="1:5" x14ac:dyDescent="0.25">
      <c r="A157" s="372" t="s">
        <v>647</v>
      </c>
      <c r="B157" s="373">
        <v>35877.07</v>
      </c>
      <c r="D157" s="372" t="s">
        <v>574</v>
      </c>
      <c r="E157" s="373">
        <v>253575.08</v>
      </c>
    </row>
    <row r="158" spans="1:5" x14ac:dyDescent="0.25">
      <c r="A158" s="372" t="s">
        <v>841</v>
      </c>
      <c r="B158" s="373">
        <v>5667.22</v>
      </c>
      <c r="D158" s="372" t="s">
        <v>981</v>
      </c>
      <c r="E158" s="373">
        <v>2682.69</v>
      </c>
    </row>
    <row r="159" spans="1:5" x14ac:dyDescent="0.25">
      <c r="A159" s="372" t="s">
        <v>770</v>
      </c>
      <c r="B159" s="373">
        <v>9638.92</v>
      </c>
      <c r="D159" s="372" t="s">
        <v>628</v>
      </c>
      <c r="E159" s="373">
        <v>47008.91</v>
      </c>
    </row>
    <row r="160" spans="1:5" x14ac:dyDescent="0.25">
      <c r="A160" s="372" t="s">
        <v>862</v>
      </c>
      <c r="B160" s="373">
        <v>5204</v>
      </c>
      <c r="D160" s="372" t="s">
        <v>637</v>
      </c>
      <c r="E160" s="373">
        <v>42044.05</v>
      </c>
    </row>
    <row r="161" spans="1:5" x14ac:dyDescent="0.25">
      <c r="A161" s="372" t="s">
        <v>649</v>
      </c>
      <c r="B161" s="373">
        <v>34796.019999999997</v>
      </c>
      <c r="D161" s="372" t="s">
        <v>809</v>
      </c>
      <c r="E161" s="373">
        <v>6684.15</v>
      </c>
    </row>
    <row r="162" spans="1:5" x14ac:dyDescent="0.25">
      <c r="A162" s="372" t="s">
        <v>750</v>
      </c>
      <c r="B162" s="373">
        <v>11153.7</v>
      </c>
      <c r="D162" s="372" t="s">
        <v>784</v>
      </c>
      <c r="E162" s="373">
        <v>8155.6</v>
      </c>
    </row>
    <row r="163" spans="1:5" x14ac:dyDescent="0.25">
      <c r="A163" s="372" t="s">
        <v>722</v>
      </c>
      <c r="B163" s="373">
        <v>14574.13</v>
      </c>
      <c r="D163" s="372" t="s">
        <v>836</v>
      </c>
      <c r="E163" s="373">
        <v>5840</v>
      </c>
    </row>
    <row r="164" spans="1:5" x14ac:dyDescent="0.25">
      <c r="A164" s="372" t="s">
        <v>622</v>
      </c>
      <c r="B164" s="373">
        <v>50203.13</v>
      </c>
      <c r="D164" s="372" t="s">
        <v>734</v>
      </c>
      <c r="E164" s="373">
        <v>13070</v>
      </c>
    </row>
    <row r="165" spans="1:5" x14ac:dyDescent="0.25">
      <c r="A165" s="372" t="s">
        <v>744</v>
      </c>
      <c r="B165" s="373">
        <v>11552.19</v>
      </c>
      <c r="D165" s="372" t="s">
        <v>662</v>
      </c>
      <c r="E165" s="373">
        <v>28237.64</v>
      </c>
    </row>
    <row r="166" spans="1:5" x14ac:dyDescent="0.25">
      <c r="A166" s="372" t="s">
        <v>940</v>
      </c>
      <c r="B166" s="373">
        <v>3425.13</v>
      </c>
      <c r="D166" s="372" t="s">
        <v>880</v>
      </c>
      <c r="E166" s="373">
        <v>4725</v>
      </c>
    </row>
    <row r="167" spans="1:5" x14ac:dyDescent="0.25">
      <c r="A167" s="372" t="s">
        <v>860</v>
      </c>
      <c r="B167" s="373">
        <v>5246.16</v>
      </c>
      <c r="D167" s="372" t="s">
        <v>656</v>
      </c>
      <c r="E167" s="373">
        <v>31189.7</v>
      </c>
    </row>
    <row r="168" spans="1:5" x14ac:dyDescent="0.25">
      <c r="A168" s="372" t="s">
        <v>912</v>
      </c>
      <c r="B168" s="373">
        <v>4091.8</v>
      </c>
      <c r="D168" s="372" t="s">
        <v>556</v>
      </c>
      <c r="E168" s="373">
        <v>826935.6</v>
      </c>
    </row>
    <row r="169" spans="1:5" x14ac:dyDescent="0.25">
      <c r="A169" s="372" t="s">
        <v>840</v>
      </c>
      <c r="B169" s="373">
        <v>5668.12</v>
      </c>
      <c r="D169" s="372" t="s">
        <v>621</v>
      </c>
      <c r="E169" s="373">
        <v>50810.27</v>
      </c>
    </row>
    <row r="170" spans="1:5" x14ac:dyDescent="0.25">
      <c r="A170" s="372" t="s">
        <v>821</v>
      </c>
      <c r="B170" s="373">
        <v>6328.37</v>
      </c>
      <c r="D170" s="372" t="s">
        <v>557</v>
      </c>
      <c r="E170" s="373">
        <v>763839.32</v>
      </c>
    </row>
    <row r="171" spans="1:5" x14ac:dyDescent="0.25">
      <c r="A171" s="372" t="s">
        <v>688</v>
      </c>
      <c r="B171" s="373">
        <v>21541</v>
      </c>
      <c r="D171" s="372" t="s">
        <v>560</v>
      </c>
      <c r="E171" s="373">
        <v>671985.42</v>
      </c>
    </row>
    <row r="172" spans="1:5" x14ac:dyDescent="0.25">
      <c r="A172" s="372" t="s">
        <v>892</v>
      </c>
      <c r="B172" s="373">
        <v>4470</v>
      </c>
      <c r="D172" s="372" t="s">
        <v>755</v>
      </c>
      <c r="E172" s="373">
        <v>10600</v>
      </c>
    </row>
    <row r="173" spans="1:5" x14ac:dyDescent="0.25">
      <c r="A173" s="372" t="s">
        <v>768</v>
      </c>
      <c r="B173" s="373">
        <v>9800</v>
      </c>
      <c r="D173" s="372" t="s">
        <v>959</v>
      </c>
      <c r="E173" s="373">
        <v>3112</v>
      </c>
    </row>
    <row r="174" spans="1:5" x14ac:dyDescent="0.25">
      <c r="A174" s="372" t="s">
        <v>898</v>
      </c>
      <c r="B174" s="373">
        <v>4295.99</v>
      </c>
      <c r="D174" s="372" t="s">
        <v>712</v>
      </c>
      <c r="E174" s="373">
        <v>16844.990000000002</v>
      </c>
    </row>
    <row r="175" spans="1:5" x14ac:dyDescent="0.25">
      <c r="A175" s="372" t="s">
        <v>567</v>
      </c>
      <c r="B175" s="373">
        <v>359598.79</v>
      </c>
      <c r="D175" s="372" t="s">
        <v>950</v>
      </c>
      <c r="E175" s="373">
        <v>3299.6</v>
      </c>
    </row>
    <row r="176" spans="1:5" x14ac:dyDescent="0.25">
      <c r="A176" s="372" t="s">
        <v>715</v>
      </c>
      <c r="B176" s="373">
        <v>16087.21</v>
      </c>
      <c r="D176" s="372" t="s">
        <v>764</v>
      </c>
      <c r="E176" s="373">
        <v>10125</v>
      </c>
    </row>
    <row r="177" spans="1:5" x14ac:dyDescent="0.25">
      <c r="A177" s="372" t="s">
        <v>595</v>
      </c>
      <c r="B177" s="373">
        <v>83761.8</v>
      </c>
      <c r="D177" s="372" t="s">
        <v>900</v>
      </c>
      <c r="E177" s="373">
        <v>4250</v>
      </c>
    </row>
    <row r="178" spans="1:5" x14ac:dyDescent="0.25">
      <c r="A178" s="372" t="s">
        <v>660</v>
      </c>
      <c r="B178" s="373">
        <v>29986</v>
      </c>
      <c r="D178" s="372" t="s">
        <v>586</v>
      </c>
      <c r="E178" s="373">
        <v>130028.21</v>
      </c>
    </row>
    <row r="179" spans="1:5" x14ac:dyDescent="0.25">
      <c r="A179" s="372" t="s">
        <v>642</v>
      </c>
      <c r="B179" s="373">
        <v>38791</v>
      </c>
      <c r="D179" s="372" t="s">
        <v>748</v>
      </c>
      <c r="E179" s="373">
        <v>11445</v>
      </c>
    </row>
    <row r="180" spans="1:5" x14ac:dyDescent="0.25">
      <c r="A180" s="372" t="s">
        <v>817</v>
      </c>
      <c r="B180" s="373">
        <v>6411</v>
      </c>
      <c r="D180" s="372" t="s">
        <v>797</v>
      </c>
      <c r="E180" s="373">
        <v>7277.71</v>
      </c>
    </row>
    <row r="181" spans="1:5" x14ac:dyDescent="0.25">
      <c r="A181" s="372" t="s">
        <v>730</v>
      </c>
      <c r="B181" s="373">
        <v>13280.18</v>
      </c>
      <c r="D181" s="372" t="s">
        <v>741</v>
      </c>
      <c r="E181" s="373">
        <v>12000</v>
      </c>
    </row>
    <row r="182" spans="1:5" x14ac:dyDescent="0.25">
      <c r="A182" s="372" t="s">
        <v>654</v>
      </c>
      <c r="B182" s="373">
        <v>31909.4</v>
      </c>
      <c r="D182" s="372" t="s">
        <v>838</v>
      </c>
      <c r="E182" s="373">
        <v>5705.98</v>
      </c>
    </row>
    <row r="183" spans="1:5" x14ac:dyDescent="0.25">
      <c r="A183" s="372" t="s">
        <v>876</v>
      </c>
      <c r="B183" s="373">
        <v>4800</v>
      </c>
      <c r="D183" s="372" t="s">
        <v>976</v>
      </c>
      <c r="E183" s="373">
        <v>2800</v>
      </c>
    </row>
    <row r="184" spans="1:5" x14ac:dyDescent="0.25">
      <c r="A184" s="372" t="s">
        <v>769</v>
      </c>
      <c r="B184" s="373">
        <v>9640.7000000000007</v>
      </c>
      <c r="D184" s="372" t="s">
        <v>872</v>
      </c>
      <c r="E184" s="373">
        <v>4938</v>
      </c>
    </row>
    <row r="185" spans="1:5" x14ac:dyDescent="0.25">
      <c r="A185" s="372" t="s">
        <v>679</v>
      </c>
      <c r="B185" s="373">
        <v>23165.49</v>
      </c>
      <c r="D185" s="372" t="s">
        <v>957</v>
      </c>
      <c r="E185" s="373">
        <v>3149.1</v>
      </c>
    </row>
    <row r="186" spans="1:5" x14ac:dyDescent="0.25">
      <c r="A186" s="372" t="s">
        <v>954</v>
      </c>
      <c r="B186" s="373">
        <v>3200</v>
      </c>
      <c r="D186" s="372" t="s">
        <v>778</v>
      </c>
      <c r="E186" s="373">
        <v>8751.25</v>
      </c>
    </row>
    <row r="187" spans="1:5" x14ac:dyDescent="0.25">
      <c r="A187" s="372" t="s">
        <v>937</v>
      </c>
      <c r="B187" s="373">
        <v>3500</v>
      </c>
      <c r="D187" s="372" t="s">
        <v>683</v>
      </c>
      <c r="E187" s="373">
        <v>22150.86</v>
      </c>
    </row>
    <row r="188" spans="1:5" x14ac:dyDescent="0.25">
      <c r="A188" s="372" t="s">
        <v>674</v>
      </c>
      <c r="B188" s="373">
        <v>23897.66</v>
      </c>
      <c r="D188" s="372" t="s">
        <v>963</v>
      </c>
      <c r="E188" s="373">
        <v>3040</v>
      </c>
    </row>
    <row r="189" spans="1:5" x14ac:dyDescent="0.25">
      <c r="A189" s="372" t="s">
        <v>847</v>
      </c>
      <c r="B189" s="373">
        <v>5583.28</v>
      </c>
      <c r="D189" s="372" t="s">
        <v>938</v>
      </c>
      <c r="E189" s="373">
        <v>3474.9</v>
      </c>
    </row>
    <row r="190" spans="1:5" x14ac:dyDescent="0.25">
      <c r="A190" s="372" t="s">
        <v>949</v>
      </c>
      <c r="B190" s="373">
        <v>3310</v>
      </c>
      <c r="D190" s="372" t="s">
        <v>605</v>
      </c>
      <c r="E190" s="373">
        <v>64722.37</v>
      </c>
    </row>
    <row r="191" spans="1:5" x14ac:dyDescent="0.25">
      <c r="A191" s="372" t="s">
        <v>694</v>
      </c>
      <c r="B191" s="373">
        <v>20634.099999999999</v>
      </c>
      <c r="D191" s="372" t="s">
        <v>920</v>
      </c>
      <c r="E191" s="373">
        <v>3887.65</v>
      </c>
    </row>
    <row r="192" spans="1:5" x14ac:dyDescent="0.25">
      <c r="A192" s="372" t="s">
        <v>709</v>
      </c>
      <c r="B192" s="373">
        <v>17477</v>
      </c>
      <c r="D192" s="372" t="s">
        <v>777</v>
      </c>
      <c r="E192" s="373">
        <v>8784.6</v>
      </c>
    </row>
    <row r="193" spans="1:5" x14ac:dyDescent="0.25">
      <c r="A193" s="372" t="s">
        <v>851</v>
      </c>
      <c r="B193" s="373">
        <v>5547.5</v>
      </c>
      <c r="D193" s="372" t="s">
        <v>807</v>
      </c>
      <c r="E193" s="373">
        <v>6790.62</v>
      </c>
    </row>
    <row r="194" spans="1:5" x14ac:dyDescent="0.25">
      <c r="A194" s="372" t="s">
        <v>814</v>
      </c>
      <c r="B194" s="373">
        <v>6501.73</v>
      </c>
      <c r="D194" s="372" t="s">
        <v>789</v>
      </c>
      <c r="E194" s="373">
        <v>7650</v>
      </c>
    </row>
    <row r="195" spans="1:5" x14ac:dyDescent="0.25">
      <c r="A195" s="372" t="s">
        <v>947</v>
      </c>
      <c r="B195" s="373">
        <v>3342.6</v>
      </c>
      <c r="D195" s="372" t="s">
        <v>653</v>
      </c>
      <c r="E195" s="373">
        <v>31990</v>
      </c>
    </row>
    <row r="196" spans="1:5" x14ac:dyDescent="0.25">
      <c r="A196" s="372" t="s">
        <v>186</v>
      </c>
      <c r="B196" s="373">
        <v>20515</v>
      </c>
      <c r="D196" s="372" t="s">
        <v>603</v>
      </c>
      <c r="E196" s="373">
        <v>67244.34</v>
      </c>
    </row>
    <row r="197" spans="1:5" x14ac:dyDescent="0.25">
      <c r="A197" s="372" t="s">
        <v>676</v>
      </c>
      <c r="B197" s="373">
        <v>23444</v>
      </c>
      <c r="D197" s="372" t="s">
        <v>772</v>
      </c>
      <c r="E197" s="373">
        <v>9333.33</v>
      </c>
    </row>
    <row r="198" spans="1:5" x14ac:dyDescent="0.25">
      <c r="A198" s="372" t="s">
        <v>792</v>
      </c>
      <c r="B198" s="373">
        <v>7517</v>
      </c>
      <c r="D198" s="372" t="s">
        <v>835</v>
      </c>
      <c r="E198" s="373">
        <v>5922.8</v>
      </c>
    </row>
    <row r="199" spans="1:5" x14ac:dyDescent="0.25">
      <c r="A199" s="372" t="s">
        <v>854</v>
      </c>
      <c r="B199" s="373">
        <v>5456.1</v>
      </c>
      <c r="D199" s="372" t="s">
        <v>988</v>
      </c>
      <c r="E199" s="373">
        <v>2596.65</v>
      </c>
    </row>
    <row r="200" spans="1:5" x14ac:dyDescent="0.25">
      <c r="A200" s="372" t="s">
        <v>689</v>
      </c>
      <c r="B200" s="373">
        <v>21347.46</v>
      </c>
      <c r="D200" s="372" t="s">
        <v>916</v>
      </c>
      <c r="E200" s="373">
        <v>3901.4</v>
      </c>
    </row>
    <row r="201" spans="1:5" x14ac:dyDescent="0.25">
      <c r="A201" s="372" t="s">
        <v>975</v>
      </c>
      <c r="B201" s="373">
        <v>2805.53</v>
      </c>
      <c r="D201" s="372" t="s">
        <v>849</v>
      </c>
      <c r="E201" s="373">
        <v>5572.84</v>
      </c>
    </row>
    <row r="202" spans="1:5" x14ac:dyDescent="0.25">
      <c r="A202" s="372" t="s">
        <v>751</v>
      </c>
      <c r="B202" s="373">
        <v>11068</v>
      </c>
      <c r="D202" s="372" t="s">
        <v>831</v>
      </c>
      <c r="E202" s="373">
        <v>6000</v>
      </c>
    </row>
    <row r="203" spans="1:5" x14ac:dyDescent="0.25">
      <c r="A203" s="372" t="s">
        <v>865</v>
      </c>
      <c r="B203" s="373">
        <v>5179.75</v>
      </c>
      <c r="D203" s="372" t="s">
        <v>845</v>
      </c>
      <c r="E203" s="373">
        <v>5606.68</v>
      </c>
    </row>
    <row r="204" spans="1:5" x14ac:dyDescent="0.25">
      <c r="A204" s="372" t="s">
        <v>826</v>
      </c>
      <c r="B204" s="373">
        <v>6120</v>
      </c>
      <c r="D204" s="372" t="s">
        <v>771</v>
      </c>
      <c r="E204" s="373">
        <v>9358.91</v>
      </c>
    </row>
    <row r="205" spans="1:5" x14ac:dyDescent="0.25">
      <c r="A205" s="372" t="s">
        <v>706</v>
      </c>
      <c r="B205" s="373">
        <v>18317.099999999999</v>
      </c>
      <c r="D205" s="372" t="s">
        <v>617</v>
      </c>
      <c r="E205" s="373">
        <v>54666.43</v>
      </c>
    </row>
    <row r="206" spans="1:5" x14ac:dyDescent="0.25">
      <c r="A206" s="372" t="s">
        <v>673</v>
      </c>
      <c r="B206" s="373">
        <v>24564</v>
      </c>
      <c r="D206" s="372" t="s">
        <v>822</v>
      </c>
      <c r="E206" s="373">
        <v>6227.78</v>
      </c>
    </row>
    <row r="207" spans="1:5" x14ac:dyDescent="0.25">
      <c r="A207" s="372" t="s">
        <v>970</v>
      </c>
      <c r="B207" s="373">
        <v>2929.83</v>
      </c>
      <c r="D207" s="372" t="s">
        <v>933</v>
      </c>
      <c r="E207" s="373">
        <v>3547.6</v>
      </c>
    </row>
    <row r="208" spans="1:5" x14ac:dyDescent="0.25">
      <c r="A208" s="372" t="s">
        <v>857</v>
      </c>
      <c r="B208" s="373">
        <v>5407</v>
      </c>
      <c r="D208" s="372" t="s">
        <v>692</v>
      </c>
      <c r="E208" s="373">
        <v>21072.240000000002</v>
      </c>
    </row>
    <row r="209" spans="1:5" x14ac:dyDescent="0.25">
      <c r="A209" s="372" t="s">
        <v>971</v>
      </c>
      <c r="B209" s="373">
        <v>2911.1</v>
      </c>
      <c r="D209" s="372" t="s">
        <v>977</v>
      </c>
      <c r="E209" s="373">
        <v>2780</v>
      </c>
    </row>
    <row r="210" spans="1:5" x14ac:dyDescent="0.25">
      <c r="A210" s="372" t="s">
        <v>932</v>
      </c>
      <c r="B210" s="373">
        <v>3600</v>
      </c>
      <c r="D210" s="372" t="s">
        <v>989</v>
      </c>
      <c r="E210" s="373">
        <v>2595</v>
      </c>
    </row>
    <row r="211" spans="1:5" x14ac:dyDescent="0.25">
      <c r="A211" s="372" t="s">
        <v>799</v>
      </c>
      <c r="B211" s="373">
        <v>7217.15</v>
      </c>
      <c r="D211" s="372" t="s">
        <v>935</v>
      </c>
      <c r="E211" s="373">
        <v>3503.36</v>
      </c>
    </row>
    <row r="212" spans="1:5" x14ac:dyDescent="0.25">
      <c r="A212" s="372" t="s">
        <v>594</v>
      </c>
      <c r="B212" s="373">
        <v>98004.06</v>
      </c>
      <c r="D212" s="372" t="s">
        <v>882</v>
      </c>
      <c r="E212" s="373">
        <v>4702.62</v>
      </c>
    </row>
    <row r="213" spans="1:5" x14ac:dyDescent="0.25">
      <c r="A213" s="372" t="s">
        <v>663</v>
      </c>
      <c r="B213" s="373">
        <v>27240</v>
      </c>
      <c r="D213" s="372" t="s">
        <v>737</v>
      </c>
      <c r="E213" s="373">
        <v>12352.24</v>
      </c>
    </row>
    <row r="214" spans="1:5" x14ac:dyDescent="0.25">
      <c r="A214" s="372" t="s">
        <v>725</v>
      </c>
      <c r="B214" s="373">
        <v>13824.24</v>
      </c>
      <c r="D214" s="372" t="s">
        <v>926</v>
      </c>
      <c r="E214" s="373">
        <v>3806.31</v>
      </c>
    </row>
    <row r="215" spans="1:5" x14ac:dyDescent="0.25">
      <c r="A215" s="372" t="s">
        <v>956</v>
      </c>
      <c r="B215" s="373">
        <v>3172.5</v>
      </c>
      <c r="D215" s="372" t="s">
        <v>578</v>
      </c>
      <c r="E215" s="373">
        <v>190684.16</v>
      </c>
    </row>
    <row r="216" spans="1:5" x14ac:dyDescent="0.25">
      <c r="A216" s="372" t="s">
        <v>597</v>
      </c>
      <c r="B216" s="373">
        <v>76937.8</v>
      </c>
      <c r="D216" s="372" t="s">
        <v>578</v>
      </c>
      <c r="E216" s="373">
        <v>196121.71</v>
      </c>
    </row>
    <row r="217" spans="1:5" x14ac:dyDescent="0.25">
      <c r="A217" s="372" t="s">
        <v>832</v>
      </c>
      <c r="B217" s="373">
        <v>6000</v>
      </c>
      <c r="D217" s="372" t="s">
        <v>667</v>
      </c>
      <c r="E217" s="373">
        <v>26366.2</v>
      </c>
    </row>
    <row r="218" spans="1:5" x14ac:dyDescent="0.25">
      <c r="A218" s="372" t="s">
        <v>677</v>
      </c>
      <c r="B218" s="373">
        <v>23175</v>
      </c>
      <c r="D218" s="372" t="s">
        <v>582</v>
      </c>
      <c r="E218" s="373">
        <v>150801.53</v>
      </c>
    </row>
    <row r="219" spans="1:5" x14ac:dyDescent="0.25">
      <c r="A219" s="372" t="s">
        <v>760</v>
      </c>
      <c r="B219" s="373">
        <v>10365</v>
      </c>
      <c r="D219" s="372" t="s">
        <v>955</v>
      </c>
      <c r="E219" s="373">
        <v>3181.54</v>
      </c>
    </row>
    <row r="220" spans="1:5" x14ac:dyDescent="0.25">
      <c r="A220" s="372" t="s">
        <v>879</v>
      </c>
      <c r="B220" s="373">
        <v>4774</v>
      </c>
      <c r="D220" s="372" t="s">
        <v>929</v>
      </c>
      <c r="E220" s="373">
        <v>3723.5</v>
      </c>
    </row>
    <row r="221" spans="1:5" x14ac:dyDescent="0.25">
      <c r="A221" s="372" t="s">
        <v>754</v>
      </c>
      <c r="B221" s="373">
        <v>10793.98</v>
      </c>
      <c r="D221" s="372" t="s">
        <v>618</v>
      </c>
      <c r="E221" s="373">
        <v>52405.73</v>
      </c>
    </row>
    <row r="222" spans="1:5" x14ac:dyDescent="0.25">
      <c r="A222" s="372" t="s">
        <v>962</v>
      </c>
      <c r="B222" s="373">
        <v>3041.1</v>
      </c>
      <c r="D222" s="372" t="s">
        <v>767</v>
      </c>
      <c r="E222" s="373">
        <v>9912</v>
      </c>
    </row>
    <row r="223" spans="1:5" x14ac:dyDescent="0.25">
      <c r="A223" s="372" t="s">
        <v>2087</v>
      </c>
      <c r="B223" s="373">
        <v>9600</v>
      </c>
      <c r="D223" s="372" t="s">
        <v>786</v>
      </c>
      <c r="E223" s="373">
        <v>7918</v>
      </c>
    </row>
    <row r="224" spans="1:5" x14ac:dyDescent="0.25">
      <c r="A224" s="372" t="s">
        <v>591</v>
      </c>
      <c r="B224" s="373">
        <v>105000</v>
      </c>
      <c r="D224" s="372" t="s">
        <v>796</v>
      </c>
      <c r="E224" s="373">
        <v>7288.39</v>
      </c>
    </row>
    <row r="225" spans="1:5" x14ac:dyDescent="0.25">
      <c r="A225" s="372" t="s">
        <v>785</v>
      </c>
      <c r="B225" s="373">
        <v>8151</v>
      </c>
      <c r="D225" s="372" t="s">
        <v>758</v>
      </c>
      <c r="E225" s="373">
        <v>10500</v>
      </c>
    </row>
    <row r="226" spans="1:5" x14ac:dyDescent="0.25">
      <c r="A226" s="372" t="s">
        <v>646</v>
      </c>
      <c r="B226" s="373">
        <v>37225</v>
      </c>
      <c r="D226" s="372" t="s">
        <v>616</v>
      </c>
      <c r="E226" s="373">
        <v>55643.44</v>
      </c>
    </row>
    <row r="227" spans="1:5" x14ac:dyDescent="0.25">
      <c r="A227" s="372" t="s">
        <v>693</v>
      </c>
      <c r="B227" s="373">
        <v>20824</v>
      </c>
      <c r="D227" s="372" t="s">
        <v>873</v>
      </c>
      <c r="E227" s="373">
        <v>4850</v>
      </c>
    </row>
    <row r="228" spans="1:5" x14ac:dyDescent="0.25">
      <c r="A228" s="372" t="s">
        <v>928</v>
      </c>
      <c r="B228" s="373">
        <v>3775</v>
      </c>
      <c r="D228" s="372" t="s">
        <v>863</v>
      </c>
      <c r="E228" s="373">
        <v>5200</v>
      </c>
    </row>
    <row r="229" spans="1:5" x14ac:dyDescent="0.25">
      <c r="A229" s="372" t="s">
        <v>904</v>
      </c>
      <c r="B229" s="373">
        <v>4190.1899999999996</v>
      </c>
      <c r="D229" s="372" t="s">
        <v>687</v>
      </c>
      <c r="E229" s="373">
        <v>21785.599999999999</v>
      </c>
    </row>
    <row r="230" spans="1:5" x14ac:dyDescent="0.25">
      <c r="A230" s="372" t="s">
        <v>726</v>
      </c>
      <c r="B230" s="373">
        <v>13803.45</v>
      </c>
      <c r="D230" s="372" t="s">
        <v>804</v>
      </c>
      <c r="E230" s="373">
        <v>6950</v>
      </c>
    </row>
    <row r="231" spans="1:5" x14ac:dyDescent="0.25">
      <c r="A231" s="372" t="s">
        <v>554</v>
      </c>
      <c r="B231" s="373">
        <v>3427289.82</v>
      </c>
      <c r="D231" s="372" t="s">
        <v>946</v>
      </c>
      <c r="E231" s="373">
        <v>3355.61</v>
      </c>
    </row>
  </sheetData>
  <sortState ref="A8:B455">
    <sortCondition ref="A8:A455"/>
  </sortState>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F116"/>
  <sheetViews>
    <sheetView showGridLines="0" workbookViewId="0">
      <selection sqref="A1:F1"/>
    </sheetView>
  </sheetViews>
  <sheetFormatPr defaultColWidth="9.109375" defaultRowHeight="13.2" x14ac:dyDescent="0.25"/>
  <cols>
    <col min="1" max="1" width="1.44140625" style="82" customWidth="1"/>
    <col min="2" max="2" width="35.6640625" style="82" customWidth="1"/>
    <col min="3" max="3" width="23.6640625" style="82" customWidth="1"/>
    <col min="4" max="4" width="2.5546875" style="82" customWidth="1"/>
    <col min="5" max="5" width="35.6640625" style="82" customWidth="1"/>
    <col min="6" max="6" width="18.88671875" style="82" customWidth="1"/>
    <col min="7" max="16384" width="9.109375" style="82"/>
  </cols>
  <sheetData>
    <row r="1" spans="1:6" x14ac:dyDescent="0.25">
      <c r="A1" s="399" t="s">
        <v>172</v>
      </c>
      <c r="B1" s="399"/>
      <c r="C1" s="399"/>
      <c r="D1" s="399"/>
      <c r="E1" s="399"/>
      <c r="F1" s="399"/>
    </row>
    <row r="2" spans="1:6" x14ac:dyDescent="0.25">
      <c r="A2" s="279"/>
      <c r="B2" s="279"/>
      <c r="C2" s="279"/>
      <c r="D2" s="279"/>
      <c r="E2" s="279"/>
      <c r="F2" s="279"/>
    </row>
    <row r="3" spans="1:6" x14ac:dyDescent="0.25">
      <c r="B3" s="152" t="s">
        <v>105</v>
      </c>
    </row>
    <row r="4" spans="1:6" x14ac:dyDescent="0.25">
      <c r="B4" s="152" t="s">
        <v>106</v>
      </c>
    </row>
    <row r="5" spans="1:6" x14ac:dyDescent="0.25">
      <c r="B5" s="92"/>
    </row>
    <row r="6" spans="1:6" x14ac:dyDescent="0.25">
      <c r="B6" s="355" t="str">
        <f>'ASA1'!C9</f>
        <v xml:space="preserve">Oak Park Elementary School District 97 </v>
      </c>
    </row>
    <row r="7" spans="1:6" x14ac:dyDescent="0.25">
      <c r="B7" s="87" t="str">
        <f>'ASA1'!C10</f>
        <v>06-016-0970-02</v>
      </c>
    </row>
    <row r="8" spans="1:6" x14ac:dyDescent="0.25">
      <c r="B8" s="84"/>
    </row>
    <row r="9" spans="1:6" x14ac:dyDescent="0.25">
      <c r="B9" s="420" t="s">
        <v>104</v>
      </c>
      <c r="C9" s="421"/>
      <c r="D9" s="421"/>
      <c r="E9" s="421"/>
      <c r="F9" s="421"/>
    </row>
    <row r="10" spans="1:6" x14ac:dyDescent="0.25">
      <c r="B10" s="85"/>
      <c r="C10" s="83"/>
    </row>
    <row r="11" spans="1:6" x14ac:dyDescent="0.25">
      <c r="B11" s="348" t="s">
        <v>95</v>
      </c>
      <c r="C11" s="347" t="s">
        <v>91</v>
      </c>
      <c r="D11" s="88"/>
      <c r="E11" s="303" t="s">
        <v>95</v>
      </c>
      <c r="F11" s="304" t="s">
        <v>91</v>
      </c>
    </row>
    <row r="12" spans="1:6" s="89" customFormat="1" ht="14.7" customHeight="1" x14ac:dyDescent="0.2">
      <c r="B12" s="372" t="s">
        <v>532</v>
      </c>
      <c r="C12" s="373">
        <v>1045</v>
      </c>
      <c r="E12" s="372" t="s">
        <v>512</v>
      </c>
      <c r="F12" s="373">
        <v>1175</v>
      </c>
    </row>
    <row r="13" spans="1:6" s="89" customFormat="1" ht="14.7" customHeight="1" x14ac:dyDescent="0.2">
      <c r="B13" s="372" t="s">
        <v>517</v>
      </c>
      <c r="C13" s="373">
        <v>1152.75</v>
      </c>
      <c r="E13" s="372" t="s">
        <v>531</v>
      </c>
      <c r="F13" s="373">
        <v>1048.45</v>
      </c>
    </row>
    <row r="14" spans="1:6" s="89" customFormat="1" ht="14.7" customHeight="1" x14ac:dyDescent="0.2">
      <c r="B14" s="372" t="s">
        <v>538</v>
      </c>
      <c r="C14" s="373">
        <v>1000</v>
      </c>
      <c r="E14" s="372" t="s">
        <v>425</v>
      </c>
      <c r="F14" s="373">
        <v>1600</v>
      </c>
    </row>
    <row r="15" spans="1:6" s="89" customFormat="1" ht="14.7" customHeight="1" x14ac:dyDescent="0.2">
      <c r="B15" s="372" t="s">
        <v>437</v>
      </c>
      <c r="C15" s="373">
        <v>1540</v>
      </c>
      <c r="E15" s="372" t="s">
        <v>393</v>
      </c>
      <c r="F15" s="373">
        <v>2000</v>
      </c>
    </row>
    <row r="16" spans="1:6" s="89" customFormat="1" ht="14.7" customHeight="1" x14ac:dyDescent="0.2">
      <c r="B16" s="372" t="s">
        <v>361</v>
      </c>
      <c r="C16" s="373">
        <v>2227.5</v>
      </c>
      <c r="E16" s="372" t="s">
        <v>410</v>
      </c>
      <c r="F16" s="373">
        <v>1820</v>
      </c>
    </row>
    <row r="17" spans="2:6" s="89" customFormat="1" ht="14.7" customHeight="1" x14ac:dyDescent="0.2">
      <c r="B17" s="372" t="s">
        <v>533</v>
      </c>
      <c r="C17" s="373">
        <v>1032.01</v>
      </c>
      <c r="E17" s="372" t="s">
        <v>411</v>
      </c>
      <c r="F17" s="373">
        <v>1800</v>
      </c>
    </row>
    <row r="18" spans="2:6" s="89" customFormat="1" ht="14.7" customHeight="1" x14ac:dyDescent="0.2">
      <c r="B18" s="372" t="s">
        <v>450</v>
      </c>
      <c r="C18" s="373">
        <v>1500</v>
      </c>
      <c r="E18" s="372" t="s">
        <v>482</v>
      </c>
      <c r="F18" s="373">
        <v>1250</v>
      </c>
    </row>
    <row r="19" spans="2:6" s="89" customFormat="1" ht="14.7" customHeight="1" x14ac:dyDescent="0.2">
      <c r="B19" s="372" t="s">
        <v>477</v>
      </c>
      <c r="C19" s="373">
        <v>1272</v>
      </c>
      <c r="E19" s="372" t="s">
        <v>392</v>
      </c>
      <c r="F19" s="373">
        <v>2000</v>
      </c>
    </row>
    <row r="20" spans="2:6" s="89" customFormat="1" ht="14.7" customHeight="1" x14ac:dyDescent="0.2">
      <c r="B20" s="372" t="s">
        <v>373</v>
      </c>
      <c r="C20" s="373">
        <v>2109.38</v>
      </c>
      <c r="E20" s="372" t="s">
        <v>489</v>
      </c>
      <c r="F20" s="373">
        <v>1223.9000000000001</v>
      </c>
    </row>
    <row r="21" spans="2:6" s="89" customFormat="1" ht="14.7" customHeight="1" x14ac:dyDescent="0.2">
      <c r="B21" s="372" t="s">
        <v>386</v>
      </c>
      <c r="C21" s="373">
        <v>2000</v>
      </c>
      <c r="E21" s="372" t="s">
        <v>542</v>
      </c>
      <c r="F21" s="373">
        <v>1000</v>
      </c>
    </row>
    <row r="22" spans="2:6" s="89" customFormat="1" ht="14.7" customHeight="1" x14ac:dyDescent="0.2">
      <c r="B22" s="372" t="s">
        <v>451</v>
      </c>
      <c r="C22" s="373">
        <v>1500</v>
      </c>
      <c r="E22" s="372" t="s">
        <v>441</v>
      </c>
      <c r="F22" s="373">
        <v>1517.25</v>
      </c>
    </row>
    <row r="23" spans="2:6" s="89" customFormat="1" ht="14.7" customHeight="1" x14ac:dyDescent="0.2">
      <c r="B23" s="372" t="s">
        <v>439</v>
      </c>
      <c r="C23" s="373">
        <v>1521</v>
      </c>
      <c r="E23" s="372" t="s">
        <v>370</v>
      </c>
      <c r="F23" s="373">
        <v>2124</v>
      </c>
    </row>
    <row r="24" spans="2:6" s="89" customFormat="1" ht="14.7" customHeight="1" x14ac:dyDescent="0.2">
      <c r="B24" s="372" t="s">
        <v>519</v>
      </c>
      <c r="C24" s="373">
        <v>1151.1600000000001</v>
      </c>
      <c r="E24" s="372" t="s">
        <v>521</v>
      </c>
      <c r="F24" s="373">
        <v>1125</v>
      </c>
    </row>
    <row r="25" spans="2:6" s="89" customFormat="1" ht="14.7" customHeight="1" x14ac:dyDescent="0.2">
      <c r="B25" s="372" t="s">
        <v>470</v>
      </c>
      <c r="C25" s="373">
        <v>1309.4000000000001</v>
      </c>
      <c r="E25" s="372" t="s">
        <v>423</v>
      </c>
      <c r="F25" s="373">
        <v>1614.4</v>
      </c>
    </row>
    <row r="26" spans="2:6" s="89" customFormat="1" ht="14.7" customHeight="1" x14ac:dyDescent="0.2">
      <c r="B26" s="372" t="s">
        <v>461</v>
      </c>
      <c r="C26" s="373">
        <v>1400</v>
      </c>
      <c r="E26" s="372" t="s">
        <v>387</v>
      </c>
      <c r="F26" s="373">
        <v>2000</v>
      </c>
    </row>
    <row r="27" spans="2:6" s="89" customFormat="1" ht="14.7" customHeight="1" x14ac:dyDescent="0.2">
      <c r="B27" s="372" t="s">
        <v>414</v>
      </c>
      <c r="C27" s="373">
        <v>1760</v>
      </c>
      <c r="E27" s="372" t="s">
        <v>377</v>
      </c>
      <c r="F27" s="373">
        <v>2050</v>
      </c>
    </row>
    <row r="28" spans="2:6" s="89" customFormat="1" ht="14.7" customHeight="1" x14ac:dyDescent="0.2">
      <c r="B28" s="372" t="s">
        <v>431</v>
      </c>
      <c r="C28" s="373">
        <v>1575</v>
      </c>
      <c r="E28" s="372" t="s">
        <v>508</v>
      </c>
      <c r="F28" s="373">
        <v>1183.75</v>
      </c>
    </row>
    <row r="29" spans="2:6" s="89" customFormat="1" ht="14.7" customHeight="1" x14ac:dyDescent="0.2">
      <c r="B29" s="372" t="s">
        <v>498</v>
      </c>
      <c r="C29" s="373">
        <v>1200</v>
      </c>
      <c r="E29" s="372" t="s">
        <v>514</v>
      </c>
      <c r="F29" s="373">
        <v>1169.3499999999999</v>
      </c>
    </row>
    <row r="30" spans="2:6" s="89" customFormat="1" ht="14.7" customHeight="1" x14ac:dyDescent="0.2">
      <c r="B30" s="372" t="s">
        <v>522</v>
      </c>
      <c r="C30" s="373">
        <v>1121.81</v>
      </c>
      <c r="E30" s="372" t="s">
        <v>506</v>
      </c>
      <c r="F30" s="373">
        <v>1187.2</v>
      </c>
    </row>
    <row r="31" spans="2:6" s="89" customFormat="1" ht="14.7" customHeight="1" x14ac:dyDescent="0.2">
      <c r="B31" s="372" t="s">
        <v>448</v>
      </c>
      <c r="C31" s="373">
        <v>1500</v>
      </c>
      <c r="E31" s="372" t="s">
        <v>345</v>
      </c>
      <c r="F31" s="373">
        <v>2500</v>
      </c>
    </row>
    <row r="32" spans="2:6" s="89" customFormat="1" ht="14.7" customHeight="1" x14ac:dyDescent="0.2">
      <c r="B32" s="372" t="s">
        <v>478</v>
      </c>
      <c r="C32" s="373">
        <v>1265.75</v>
      </c>
      <c r="E32" s="372" t="s">
        <v>407</v>
      </c>
      <c r="F32" s="373">
        <v>1895</v>
      </c>
    </row>
    <row r="33" spans="2:6" s="89" customFormat="1" ht="14.7" customHeight="1" x14ac:dyDescent="0.2">
      <c r="B33" s="372" t="s">
        <v>467</v>
      </c>
      <c r="C33" s="373">
        <v>1361</v>
      </c>
      <c r="E33" s="372" t="s">
        <v>528</v>
      </c>
      <c r="F33" s="373">
        <v>1095</v>
      </c>
    </row>
    <row r="34" spans="2:6" s="89" customFormat="1" ht="14.7" customHeight="1" x14ac:dyDescent="0.2">
      <c r="B34" s="372" t="s">
        <v>364</v>
      </c>
      <c r="C34" s="373">
        <v>2200</v>
      </c>
      <c r="E34" s="372" t="s">
        <v>430</v>
      </c>
      <c r="F34" s="373">
        <v>1586.78</v>
      </c>
    </row>
    <row r="35" spans="2:6" s="89" customFormat="1" ht="14.7" customHeight="1" x14ac:dyDescent="0.2">
      <c r="B35" s="372" t="s">
        <v>433</v>
      </c>
      <c r="C35" s="373">
        <v>1560.94</v>
      </c>
      <c r="E35" s="372" t="s">
        <v>346</v>
      </c>
      <c r="F35" s="373">
        <v>2500</v>
      </c>
    </row>
    <row r="36" spans="2:6" s="89" customFormat="1" ht="10.199999999999999" x14ac:dyDescent="0.2">
      <c r="B36" s="372" t="s">
        <v>457</v>
      </c>
      <c r="C36" s="373">
        <v>1468.75</v>
      </c>
      <c r="E36" s="372" t="s">
        <v>371</v>
      </c>
      <c r="F36" s="373">
        <v>2122</v>
      </c>
    </row>
    <row r="37" spans="2:6" x14ac:dyDescent="0.25">
      <c r="B37" s="372" t="s">
        <v>382</v>
      </c>
      <c r="C37" s="373">
        <v>2000</v>
      </c>
      <c r="E37" s="372" t="s">
        <v>551</v>
      </c>
      <c r="F37" s="373">
        <v>1000</v>
      </c>
    </row>
    <row r="38" spans="2:6" x14ac:dyDescent="0.25">
      <c r="B38" s="372" t="s">
        <v>418</v>
      </c>
      <c r="C38" s="373">
        <v>1724</v>
      </c>
      <c r="E38" s="372" t="s">
        <v>390</v>
      </c>
      <c r="F38" s="373">
        <v>2000</v>
      </c>
    </row>
    <row r="39" spans="2:6" x14ac:dyDescent="0.25">
      <c r="B39" s="372" t="s">
        <v>440</v>
      </c>
      <c r="C39" s="373">
        <v>1519</v>
      </c>
      <c r="E39" s="372" t="s">
        <v>444</v>
      </c>
      <c r="F39" s="373">
        <v>1500</v>
      </c>
    </row>
    <row r="40" spans="2:6" x14ac:dyDescent="0.25">
      <c r="B40" s="372" t="s">
        <v>539</v>
      </c>
      <c r="C40" s="373">
        <v>1000</v>
      </c>
      <c r="E40" s="372" t="s">
        <v>406</v>
      </c>
      <c r="F40" s="373">
        <v>1915</v>
      </c>
    </row>
    <row r="41" spans="2:6" x14ac:dyDescent="0.25">
      <c r="B41" s="372" t="s">
        <v>397</v>
      </c>
      <c r="C41" s="373">
        <v>1982</v>
      </c>
      <c r="E41" s="372" t="s">
        <v>459</v>
      </c>
      <c r="F41" s="373">
        <v>1411.86</v>
      </c>
    </row>
    <row r="42" spans="2:6" x14ac:dyDescent="0.25">
      <c r="B42" s="372" t="s">
        <v>417</v>
      </c>
      <c r="C42" s="373">
        <v>1750</v>
      </c>
      <c r="E42" s="372" t="s">
        <v>395</v>
      </c>
      <c r="F42" s="373">
        <v>2000</v>
      </c>
    </row>
    <row r="43" spans="2:6" x14ac:dyDescent="0.25">
      <c r="B43" s="372" t="s">
        <v>420</v>
      </c>
      <c r="C43" s="373">
        <v>1651.36</v>
      </c>
      <c r="E43" s="372" t="s">
        <v>486</v>
      </c>
      <c r="F43" s="373">
        <v>1250</v>
      </c>
    </row>
    <row r="44" spans="2:6" x14ac:dyDescent="0.25">
      <c r="B44" s="372" t="s">
        <v>513</v>
      </c>
      <c r="C44" s="373">
        <v>1173</v>
      </c>
      <c r="E44" s="372" t="s">
        <v>355</v>
      </c>
      <c r="F44" s="373">
        <v>2286</v>
      </c>
    </row>
    <row r="45" spans="2:6" x14ac:dyDescent="0.25">
      <c r="B45" s="372" t="s">
        <v>484</v>
      </c>
      <c r="C45" s="373">
        <v>1250</v>
      </c>
      <c r="E45" s="372" t="s">
        <v>368</v>
      </c>
      <c r="F45" s="373">
        <v>2139.19</v>
      </c>
    </row>
    <row r="46" spans="2:6" x14ac:dyDescent="0.25">
      <c r="B46" s="372" t="s">
        <v>516</v>
      </c>
      <c r="C46" s="373">
        <v>1160</v>
      </c>
      <c r="E46" s="372" t="s">
        <v>347</v>
      </c>
      <c r="F46" s="373">
        <v>2484</v>
      </c>
    </row>
    <row r="47" spans="2:6" x14ac:dyDescent="0.25">
      <c r="B47" s="372" t="s">
        <v>348</v>
      </c>
      <c r="C47" s="373">
        <v>2470.96</v>
      </c>
      <c r="E47" s="372" t="s">
        <v>454</v>
      </c>
      <c r="F47" s="373">
        <v>1486.98</v>
      </c>
    </row>
    <row r="48" spans="2:6" x14ac:dyDescent="0.25">
      <c r="B48" s="372" t="s">
        <v>510</v>
      </c>
      <c r="C48" s="373">
        <v>1175</v>
      </c>
      <c r="E48" s="372" t="s">
        <v>396</v>
      </c>
      <c r="F48" s="373">
        <v>1987.37</v>
      </c>
    </row>
    <row r="49" spans="2:6" x14ac:dyDescent="0.25">
      <c r="B49" s="372" t="s">
        <v>540</v>
      </c>
      <c r="C49" s="373">
        <v>1000</v>
      </c>
      <c r="E49" s="372" t="s">
        <v>490</v>
      </c>
      <c r="F49" s="373">
        <v>1222.79</v>
      </c>
    </row>
    <row r="50" spans="2:6" x14ac:dyDescent="0.25">
      <c r="B50" s="372" t="s">
        <v>492</v>
      </c>
      <c r="C50" s="373">
        <v>1213.3800000000001</v>
      </c>
      <c r="E50" s="372" t="s">
        <v>379</v>
      </c>
      <c r="F50" s="373">
        <v>2050</v>
      </c>
    </row>
    <row r="51" spans="2:6" x14ac:dyDescent="0.25">
      <c r="B51" s="372" t="s">
        <v>429</v>
      </c>
      <c r="C51" s="373">
        <v>1592.49</v>
      </c>
      <c r="E51" s="372" t="s">
        <v>509</v>
      </c>
      <c r="F51" s="373">
        <v>1180</v>
      </c>
    </row>
    <row r="52" spans="2:6" x14ac:dyDescent="0.25">
      <c r="B52" s="372" t="s">
        <v>375</v>
      </c>
      <c r="C52" s="373">
        <v>2069.46</v>
      </c>
      <c r="E52" s="372" t="s">
        <v>2088</v>
      </c>
      <c r="F52" s="373">
        <v>1100</v>
      </c>
    </row>
    <row r="53" spans="2:6" x14ac:dyDescent="0.25">
      <c r="B53" s="372" t="s">
        <v>362</v>
      </c>
      <c r="C53" s="373">
        <v>2207.25</v>
      </c>
      <c r="E53" s="372" t="s">
        <v>413</v>
      </c>
      <c r="F53" s="373">
        <v>1800</v>
      </c>
    </row>
    <row r="54" spans="2:6" x14ac:dyDescent="0.25">
      <c r="B54" s="372" t="s">
        <v>549</v>
      </c>
      <c r="C54" s="373">
        <v>1000</v>
      </c>
      <c r="E54" s="372" t="s">
        <v>465</v>
      </c>
      <c r="F54" s="373">
        <v>1387</v>
      </c>
    </row>
    <row r="55" spans="2:6" x14ac:dyDescent="0.25">
      <c r="B55" s="372" t="s">
        <v>499</v>
      </c>
      <c r="C55" s="373">
        <v>1200</v>
      </c>
      <c r="E55" s="372" t="s">
        <v>502</v>
      </c>
      <c r="F55" s="373">
        <v>1195.4000000000001</v>
      </c>
    </row>
    <row r="56" spans="2:6" x14ac:dyDescent="0.25">
      <c r="B56" s="372" t="s">
        <v>550</v>
      </c>
      <c r="C56" s="373">
        <v>1000</v>
      </c>
      <c r="E56" s="372" t="s">
        <v>438</v>
      </c>
      <c r="F56" s="373">
        <v>1525</v>
      </c>
    </row>
    <row r="57" spans="2:6" x14ac:dyDescent="0.25">
      <c r="B57" s="372" t="s">
        <v>445</v>
      </c>
      <c r="C57" s="373">
        <v>1500</v>
      </c>
      <c r="E57" s="372" t="s">
        <v>471</v>
      </c>
      <c r="F57" s="373">
        <v>1307.9000000000001</v>
      </c>
    </row>
    <row r="58" spans="2:6" x14ac:dyDescent="0.25">
      <c r="B58" s="372" t="s">
        <v>434</v>
      </c>
      <c r="C58" s="373">
        <v>1560</v>
      </c>
      <c r="E58" s="372" t="s">
        <v>462</v>
      </c>
      <c r="F58" s="373">
        <v>1400</v>
      </c>
    </row>
    <row r="59" spans="2:6" x14ac:dyDescent="0.25">
      <c r="B59" s="372" t="s">
        <v>449</v>
      </c>
      <c r="C59" s="373">
        <v>1500</v>
      </c>
      <c r="E59" s="372" t="s">
        <v>354</v>
      </c>
      <c r="F59" s="373">
        <v>2301</v>
      </c>
    </row>
    <row r="60" spans="2:6" x14ac:dyDescent="0.25">
      <c r="B60" s="372" t="s">
        <v>504</v>
      </c>
      <c r="C60" s="373">
        <v>1187.5</v>
      </c>
      <c r="E60" s="372" t="s">
        <v>381</v>
      </c>
      <c r="F60" s="373">
        <v>2037.42</v>
      </c>
    </row>
    <row r="61" spans="2:6" x14ac:dyDescent="0.25">
      <c r="B61" s="372" t="s">
        <v>428</v>
      </c>
      <c r="C61" s="373">
        <v>1597.5</v>
      </c>
      <c r="E61" s="372" t="s">
        <v>485</v>
      </c>
      <c r="F61" s="373">
        <v>1250</v>
      </c>
    </row>
    <row r="62" spans="2:6" x14ac:dyDescent="0.25">
      <c r="B62" s="372" t="s">
        <v>527</v>
      </c>
      <c r="C62" s="373">
        <v>1095.7</v>
      </c>
      <c r="E62" s="372" t="s">
        <v>520</v>
      </c>
      <c r="F62" s="373">
        <v>1143</v>
      </c>
    </row>
    <row r="63" spans="2:6" x14ac:dyDescent="0.25">
      <c r="B63" s="372" t="s">
        <v>400</v>
      </c>
      <c r="C63" s="373">
        <v>1962.9</v>
      </c>
      <c r="E63" s="372" t="s">
        <v>476</v>
      </c>
      <c r="F63" s="373">
        <v>1278</v>
      </c>
    </row>
    <row r="64" spans="2:6" x14ac:dyDescent="0.25">
      <c r="B64" s="372" t="s">
        <v>523</v>
      </c>
      <c r="C64" s="373">
        <v>1104.24</v>
      </c>
      <c r="E64" s="372" t="s">
        <v>495</v>
      </c>
      <c r="F64" s="373">
        <v>1205.25</v>
      </c>
    </row>
    <row r="65" spans="2:6" x14ac:dyDescent="0.25">
      <c r="B65" s="372" t="s">
        <v>494</v>
      </c>
      <c r="C65" s="373">
        <v>1210</v>
      </c>
      <c r="E65" s="372" t="s">
        <v>483</v>
      </c>
      <c r="F65" s="373">
        <v>1250</v>
      </c>
    </row>
    <row r="66" spans="2:6" x14ac:dyDescent="0.25">
      <c r="B66" s="372" t="s">
        <v>350</v>
      </c>
      <c r="C66" s="373">
        <v>2406</v>
      </c>
      <c r="E66" s="372" t="s">
        <v>408</v>
      </c>
      <c r="F66" s="373">
        <v>1875</v>
      </c>
    </row>
    <row r="67" spans="2:6" x14ac:dyDescent="0.25">
      <c r="B67" s="372" t="s">
        <v>415</v>
      </c>
      <c r="C67" s="373">
        <v>1754.5</v>
      </c>
      <c r="E67" s="372" t="s">
        <v>442</v>
      </c>
      <c r="F67" s="373">
        <v>1504.29</v>
      </c>
    </row>
    <row r="68" spans="2:6" x14ac:dyDescent="0.25">
      <c r="B68" s="372" t="s">
        <v>409</v>
      </c>
      <c r="C68" s="373">
        <v>1865.5</v>
      </c>
      <c r="E68" s="372" t="s">
        <v>419</v>
      </c>
      <c r="F68" s="373">
        <v>1710</v>
      </c>
    </row>
    <row r="69" spans="2:6" x14ac:dyDescent="0.25">
      <c r="B69" s="372" t="s">
        <v>475</v>
      </c>
      <c r="C69" s="373">
        <v>1289.7</v>
      </c>
      <c r="E69" s="372" t="s">
        <v>500</v>
      </c>
      <c r="F69" s="373">
        <v>1200</v>
      </c>
    </row>
    <row r="70" spans="2:6" x14ac:dyDescent="0.25">
      <c r="B70" s="372" t="s">
        <v>421</v>
      </c>
      <c r="C70" s="373">
        <v>1626</v>
      </c>
      <c r="E70" s="372" t="s">
        <v>391</v>
      </c>
      <c r="F70" s="373">
        <v>2000</v>
      </c>
    </row>
    <row r="71" spans="2:6" x14ac:dyDescent="0.25">
      <c r="B71" s="372" t="s">
        <v>524</v>
      </c>
      <c r="C71" s="373">
        <v>1100</v>
      </c>
      <c r="E71" s="372" t="s">
        <v>466</v>
      </c>
      <c r="F71" s="373">
        <v>1374</v>
      </c>
    </row>
    <row r="72" spans="2:6" x14ac:dyDescent="0.25">
      <c r="B72" s="372" t="s">
        <v>491</v>
      </c>
      <c r="C72" s="373">
        <v>1218</v>
      </c>
      <c r="E72" s="372" t="s">
        <v>412</v>
      </c>
      <c r="F72" s="373">
        <v>1800</v>
      </c>
    </row>
    <row r="73" spans="2:6" x14ac:dyDescent="0.25">
      <c r="B73" s="372" t="s">
        <v>511</v>
      </c>
      <c r="C73" s="373">
        <v>1175</v>
      </c>
      <c r="E73" s="372" t="s">
        <v>359</v>
      </c>
      <c r="F73" s="373">
        <v>2257</v>
      </c>
    </row>
    <row r="74" spans="2:6" x14ac:dyDescent="0.25">
      <c r="B74" s="372" t="s">
        <v>351</v>
      </c>
      <c r="C74" s="373">
        <v>2400</v>
      </c>
      <c r="E74" s="372" t="s">
        <v>474</v>
      </c>
      <c r="F74" s="373">
        <v>1300</v>
      </c>
    </row>
    <row r="75" spans="2:6" x14ac:dyDescent="0.25">
      <c r="B75" s="372" t="s">
        <v>496</v>
      </c>
      <c r="C75" s="373">
        <v>1200</v>
      </c>
      <c r="E75" s="372" t="s">
        <v>534</v>
      </c>
      <c r="F75" s="373">
        <v>1024</v>
      </c>
    </row>
    <row r="76" spans="2:6" x14ac:dyDescent="0.25">
      <c r="B76" s="372" t="s">
        <v>353</v>
      </c>
      <c r="C76" s="373">
        <v>2342.5</v>
      </c>
      <c r="E76" s="372" t="s">
        <v>487</v>
      </c>
      <c r="F76" s="373">
        <v>1248.0899999999999</v>
      </c>
    </row>
    <row r="77" spans="2:6" x14ac:dyDescent="0.25">
      <c r="B77" s="372" t="s">
        <v>372</v>
      </c>
      <c r="C77" s="373">
        <v>2111</v>
      </c>
      <c r="E77" s="372" t="s">
        <v>479</v>
      </c>
      <c r="F77" s="373">
        <v>1260.43</v>
      </c>
    </row>
    <row r="78" spans="2:6" x14ac:dyDescent="0.25">
      <c r="B78" s="372" t="s">
        <v>360</v>
      </c>
      <c r="C78" s="373">
        <v>2255</v>
      </c>
      <c r="E78" s="372" t="s">
        <v>529</v>
      </c>
      <c r="F78" s="373">
        <v>1090</v>
      </c>
    </row>
    <row r="79" spans="2:6" x14ac:dyDescent="0.25">
      <c r="B79" s="372" t="s">
        <v>344</v>
      </c>
      <c r="C79" s="373">
        <v>2500</v>
      </c>
      <c r="E79" s="372" t="s">
        <v>460</v>
      </c>
      <c r="F79" s="373">
        <v>1402.83</v>
      </c>
    </row>
    <row r="80" spans="2:6" x14ac:dyDescent="0.25">
      <c r="B80" s="372" t="s">
        <v>367</v>
      </c>
      <c r="C80" s="373">
        <v>2173</v>
      </c>
      <c r="E80" s="372" t="s">
        <v>404</v>
      </c>
      <c r="F80" s="373">
        <v>1926</v>
      </c>
    </row>
    <row r="81" spans="2:6" x14ac:dyDescent="0.25">
      <c r="B81" s="372" t="s">
        <v>424</v>
      </c>
      <c r="C81" s="373">
        <v>1600</v>
      </c>
      <c r="E81" s="372" t="s">
        <v>452</v>
      </c>
      <c r="F81" s="373">
        <v>1500</v>
      </c>
    </row>
    <row r="82" spans="2:6" x14ac:dyDescent="0.25">
      <c r="B82" s="372" t="s">
        <v>394</v>
      </c>
      <c r="C82" s="373">
        <v>2000</v>
      </c>
      <c r="E82" s="372" t="s">
        <v>464</v>
      </c>
      <c r="F82" s="373">
        <v>1393.5</v>
      </c>
    </row>
    <row r="83" spans="2:6" x14ac:dyDescent="0.25">
      <c r="B83" s="372" t="s">
        <v>456</v>
      </c>
      <c r="C83" s="373">
        <v>1469.89</v>
      </c>
      <c r="E83" s="372" t="s">
        <v>378</v>
      </c>
      <c r="F83" s="373">
        <v>2050</v>
      </c>
    </row>
    <row r="84" spans="2:6" x14ac:dyDescent="0.25">
      <c r="B84" s="372" t="s">
        <v>363</v>
      </c>
      <c r="C84" s="373">
        <v>2207</v>
      </c>
      <c r="E84" s="372" t="s">
        <v>544</v>
      </c>
      <c r="F84" s="373">
        <v>1000</v>
      </c>
    </row>
    <row r="85" spans="2:6" x14ac:dyDescent="0.25">
      <c r="B85" s="372" t="s">
        <v>435</v>
      </c>
      <c r="C85" s="373">
        <v>1552.63</v>
      </c>
      <c r="E85" s="372" t="s">
        <v>501</v>
      </c>
      <c r="F85" s="373">
        <v>1199.56</v>
      </c>
    </row>
    <row r="86" spans="2:6" x14ac:dyDescent="0.25">
      <c r="B86" s="372" t="s">
        <v>507</v>
      </c>
      <c r="C86" s="373">
        <v>1185.4000000000001</v>
      </c>
      <c r="E86" s="372" t="s">
        <v>488</v>
      </c>
      <c r="F86" s="373">
        <v>1230</v>
      </c>
    </row>
    <row r="87" spans="2:6" x14ac:dyDescent="0.25">
      <c r="B87" s="372" t="s">
        <v>366</v>
      </c>
      <c r="C87" s="373">
        <v>2184.2199999999998</v>
      </c>
      <c r="E87" s="372" t="s">
        <v>399</v>
      </c>
      <c r="F87" s="373">
        <v>1968.75</v>
      </c>
    </row>
    <row r="88" spans="2:6" x14ac:dyDescent="0.25">
      <c r="B88" s="372" t="s">
        <v>503</v>
      </c>
      <c r="C88" s="373">
        <v>1192.69</v>
      </c>
      <c r="E88" s="372" t="s">
        <v>385</v>
      </c>
      <c r="F88" s="373">
        <v>2000</v>
      </c>
    </row>
    <row r="89" spans="2:6" x14ac:dyDescent="0.25">
      <c r="B89" s="372" t="s">
        <v>541</v>
      </c>
      <c r="C89" s="373">
        <v>1000</v>
      </c>
      <c r="E89" s="372" t="s">
        <v>515</v>
      </c>
      <c r="F89" s="373">
        <v>1160.67</v>
      </c>
    </row>
    <row r="90" spans="2:6" x14ac:dyDescent="0.25">
      <c r="B90" s="372" t="s">
        <v>535</v>
      </c>
      <c r="C90" s="373">
        <v>1022.64</v>
      </c>
      <c r="E90" s="372" t="s">
        <v>403</v>
      </c>
      <c r="F90" s="373">
        <v>1933.43</v>
      </c>
    </row>
    <row r="91" spans="2:6" x14ac:dyDescent="0.25">
      <c r="B91" s="372" t="s">
        <v>473</v>
      </c>
      <c r="C91" s="373">
        <v>1300</v>
      </c>
      <c r="E91" s="372" t="s">
        <v>446</v>
      </c>
      <c r="F91" s="373">
        <v>1500</v>
      </c>
    </row>
    <row r="92" spans="2:6" x14ac:dyDescent="0.25">
      <c r="B92" s="372" t="s">
        <v>402</v>
      </c>
      <c r="C92" s="373">
        <v>1950</v>
      </c>
      <c r="E92" s="372" t="s">
        <v>530</v>
      </c>
      <c r="F92" s="373">
        <v>1089.95</v>
      </c>
    </row>
    <row r="93" spans="2:6" x14ac:dyDescent="0.25">
      <c r="B93" s="372" t="s">
        <v>398</v>
      </c>
      <c r="C93" s="373">
        <v>1980</v>
      </c>
      <c r="E93" s="372" t="s">
        <v>546</v>
      </c>
      <c r="F93" s="373">
        <v>1000</v>
      </c>
    </row>
    <row r="94" spans="2:6" x14ac:dyDescent="0.25">
      <c r="B94" s="372" t="s">
        <v>463</v>
      </c>
      <c r="C94" s="373">
        <v>1400</v>
      </c>
      <c r="E94" s="372" t="s">
        <v>422</v>
      </c>
      <c r="F94" s="373">
        <v>1620.65</v>
      </c>
    </row>
    <row r="95" spans="2:6" x14ac:dyDescent="0.25">
      <c r="B95" s="372" t="s">
        <v>426</v>
      </c>
      <c r="C95" s="373">
        <v>1600</v>
      </c>
      <c r="E95" s="372" t="s">
        <v>443</v>
      </c>
      <c r="F95" s="373">
        <v>1500.82</v>
      </c>
    </row>
    <row r="96" spans="2:6" x14ac:dyDescent="0.25">
      <c r="B96" s="372" t="s">
        <v>543</v>
      </c>
      <c r="C96" s="373">
        <v>1000</v>
      </c>
      <c r="E96" s="372" t="s">
        <v>352</v>
      </c>
      <c r="F96" s="373">
        <v>2368.0500000000002</v>
      </c>
    </row>
    <row r="97" spans="2:6" x14ac:dyDescent="0.25">
      <c r="B97" s="372" t="s">
        <v>480</v>
      </c>
      <c r="C97" s="373">
        <v>1255.3699999999999</v>
      </c>
      <c r="E97" s="372" t="s">
        <v>547</v>
      </c>
      <c r="F97" s="373">
        <v>1000</v>
      </c>
    </row>
    <row r="98" spans="2:6" x14ac:dyDescent="0.25">
      <c r="B98" s="372" t="s">
        <v>401</v>
      </c>
      <c r="C98" s="373">
        <v>1950</v>
      </c>
      <c r="E98" s="372" t="s">
        <v>416</v>
      </c>
      <c r="F98" s="373">
        <v>1750</v>
      </c>
    </row>
    <row r="99" spans="2:6" x14ac:dyDescent="0.25">
      <c r="B99" s="372" t="s">
        <v>383</v>
      </c>
      <c r="C99" s="373">
        <v>2000</v>
      </c>
      <c r="E99" s="372" t="s">
        <v>493</v>
      </c>
      <c r="F99" s="373">
        <v>1211.5</v>
      </c>
    </row>
    <row r="100" spans="2:6" x14ac:dyDescent="0.25">
      <c r="B100" s="372" t="s">
        <v>349</v>
      </c>
      <c r="C100" s="373">
        <v>2446.5</v>
      </c>
      <c r="E100" s="372" t="s">
        <v>458</v>
      </c>
      <c r="F100" s="373">
        <v>1417.15</v>
      </c>
    </row>
    <row r="101" spans="2:6" x14ac:dyDescent="0.25">
      <c r="B101" s="372" t="s">
        <v>537</v>
      </c>
      <c r="C101" s="373">
        <v>1005</v>
      </c>
      <c r="E101" s="372" t="s">
        <v>388</v>
      </c>
      <c r="F101" s="373">
        <v>2000</v>
      </c>
    </row>
    <row r="102" spans="2:6" x14ac:dyDescent="0.25">
      <c r="B102" s="372" t="s">
        <v>518</v>
      </c>
      <c r="C102" s="373">
        <v>1152</v>
      </c>
      <c r="E102" s="372" t="s">
        <v>468</v>
      </c>
      <c r="F102" s="373">
        <v>1327.27</v>
      </c>
    </row>
    <row r="103" spans="2:6" x14ac:dyDescent="0.25">
      <c r="B103" s="372" t="s">
        <v>447</v>
      </c>
      <c r="C103" s="373">
        <v>1500</v>
      </c>
      <c r="E103" s="372" t="s">
        <v>505</v>
      </c>
      <c r="F103" s="373">
        <v>1187.5</v>
      </c>
    </row>
    <row r="104" spans="2:6" x14ac:dyDescent="0.25">
      <c r="B104" s="372" t="s">
        <v>536</v>
      </c>
      <c r="C104" s="373">
        <v>1020</v>
      </c>
      <c r="E104" s="372" t="s">
        <v>357</v>
      </c>
      <c r="F104" s="373">
        <v>2282.8200000000002</v>
      </c>
    </row>
    <row r="105" spans="2:6" x14ac:dyDescent="0.25">
      <c r="B105" s="372" t="s">
        <v>365</v>
      </c>
      <c r="C105" s="373">
        <v>2200</v>
      </c>
      <c r="E105" s="372" t="s">
        <v>376</v>
      </c>
      <c r="F105" s="373">
        <v>2050</v>
      </c>
    </row>
    <row r="106" spans="2:6" x14ac:dyDescent="0.25">
      <c r="B106" s="372" t="s">
        <v>436</v>
      </c>
      <c r="C106" s="373">
        <v>1549.18</v>
      </c>
      <c r="E106" s="372" t="s">
        <v>405</v>
      </c>
      <c r="F106" s="373">
        <v>1916.76</v>
      </c>
    </row>
    <row r="107" spans="2:6" x14ac:dyDescent="0.25">
      <c r="B107" s="372" t="s">
        <v>384</v>
      </c>
      <c r="C107" s="373">
        <v>2000</v>
      </c>
      <c r="E107" s="372" t="s">
        <v>481</v>
      </c>
      <c r="F107" s="373">
        <v>1251.18</v>
      </c>
    </row>
    <row r="108" spans="2:6" x14ac:dyDescent="0.25">
      <c r="B108" s="372" t="s">
        <v>469</v>
      </c>
      <c r="C108" s="373">
        <v>1324.93</v>
      </c>
      <c r="E108" s="372" t="s">
        <v>389</v>
      </c>
      <c r="F108" s="373">
        <v>2000</v>
      </c>
    </row>
    <row r="109" spans="2:6" x14ac:dyDescent="0.25">
      <c r="B109" s="372" t="s">
        <v>380</v>
      </c>
      <c r="C109" s="373">
        <v>2039.8</v>
      </c>
      <c r="E109" s="372" t="s">
        <v>548</v>
      </c>
      <c r="F109" s="373">
        <v>1000</v>
      </c>
    </row>
    <row r="110" spans="2:6" x14ac:dyDescent="0.25">
      <c r="B110" s="372" t="s">
        <v>525</v>
      </c>
      <c r="C110" s="373">
        <v>1100</v>
      </c>
      <c r="E110" s="372" t="s">
        <v>2089</v>
      </c>
      <c r="F110" s="373">
        <v>2010.88</v>
      </c>
    </row>
    <row r="111" spans="2:6" x14ac:dyDescent="0.25">
      <c r="B111" s="372" t="s">
        <v>545</v>
      </c>
      <c r="C111" s="373">
        <v>1000</v>
      </c>
      <c r="E111" s="372" t="s">
        <v>472</v>
      </c>
      <c r="F111" s="373">
        <v>1300</v>
      </c>
    </row>
    <row r="112" spans="2:6" x14ac:dyDescent="0.25">
      <c r="B112" s="372" t="s">
        <v>369</v>
      </c>
      <c r="C112" s="373">
        <v>2130.4899999999998</v>
      </c>
      <c r="E112" s="372" t="s">
        <v>526</v>
      </c>
      <c r="F112" s="373">
        <v>1100</v>
      </c>
    </row>
    <row r="113" spans="2:6" x14ac:dyDescent="0.25">
      <c r="B113" s="372" t="s">
        <v>358</v>
      </c>
      <c r="C113" s="373">
        <v>2259.5300000000002</v>
      </c>
      <c r="E113" s="372" t="s">
        <v>374</v>
      </c>
      <c r="F113" s="373">
        <v>2075</v>
      </c>
    </row>
    <row r="114" spans="2:6" x14ac:dyDescent="0.25">
      <c r="B114" s="372" t="s">
        <v>356</v>
      </c>
      <c r="C114" s="373">
        <v>2283.9299999999998</v>
      </c>
      <c r="E114" s="372" t="s">
        <v>455</v>
      </c>
      <c r="F114" s="373">
        <v>1475.88</v>
      </c>
    </row>
    <row r="115" spans="2:6" x14ac:dyDescent="0.25">
      <c r="B115" s="372" t="s">
        <v>453</v>
      </c>
      <c r="C115" s="373">
        <v>1500</v>
      </c>
      <c r="E115" s="372" t="s">
        <v>497</v>
      </c>
      <c r="F115" s="373">
        <v>1200</v>
      </c>
    </row>
    <row r="116" spans="2:6" x14ac:dyDescent="0.25">
      <c r="B116" s="372" t="s">
        <v>427</v>
      </c>
      <c r="C116" s="373">
        <v>1600</v>
      </c>
      <c r="E116" s="372" t="s">
        <v>432</v>
      </c>
      <c r="F116" s="373">
        <v>1569.51</v>
      </c>
    </row>
  </sheetData>
  <sortState ref="B12:C221">
    <sortCondition ref="B12:B221"/>
  </sortState>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E78"/>
  <sheetViews>
    <sheetView showGridLines="0" topLeftCell="A41" workbookViewId="0">
      <selection activeCell="D79" sqref="D79"/>
    </sheetView>
  </sheetViews>
  <sheetFormatPr defaultColWidth="9.109375" defaultRowHeight="13.2" x14ac:dyDescent="0.25"/>
  <cols>
    <col min="1" max="1" width="1.44140625" style="82" customWidth="1"/>
    <col min="2" max="2" width="30.6640625" style="82" customWidth="1"/>
    <col min="3" max="3" width="24.88671875" style="82" customWidth="1"/>
    <col min="4" max="4" width="30.6640625" style="82" customWidth="1"/>
    <col min="5" max="5" width="24.6640625" style="82" customWidth="1"/>
    <col min="6" max="6" width="4.6640625" style="82" customWidth="1"/>
    <col min="7" max="16384" width="9.109375" style="82"/>
  </cols>
  <sheetData>
    <row r="1" spans="1:5" x14ac:dyDescent="0.25">
      <c r="A1" s="399" t="s">
        <v>173</v>
      </c>
      <c r="B1" s="399"/>
      <c r="C1" s="399"/>
      <c r="D1" s="399"/>
      <c r="E1" s="399"/>
    </row>
    <row r="3" spans="1:5" s="86" customFormat="1" x14ac:dyDescent="0.25">
      <c r="B3" s="152" t="s">
        <v>107</v>
      </c>
    </row>
    <row r="4" spans="1:5" s="86" customFormat="1" x14ac:dyDescent="0.25">
      <c r="B4" s="152" t="s">
        <v>108</v>
      </c>
    </row>
    <row r="5" spans="1:5" s="86" customFormat="1" x14ac:dyDescent="0.25">
      <c r="B5" s="152"/>
    </row>
    <row r="6" spans="1:5" x14ac:dyDescent="0.25">
      <c r="B6" s="149" t="str">
        <f>'ASA1'!C9</f>
        <v xml:space="preserve">Oak Park Elementary School District 97 </v>
      </c>
    </row>
    <row r="7" spans="1:5" x14ac:dyDescent="0.25">
      <c r="B7" s="87" t="str">
        <f>'ASA1'!C10</f>
        <v>06-016-0970-02</v>
      </c>
    </row>
    <row r="8" spans="1:5" x14ac:dyDescent="0.25">
      <c r="B8" s="87"/>
    </row>
    <row r="9" spans="1:5" x14ac:dyDescent="0.25">
      <c r="B9" s="420" t="s">
        <v>102</v>
      </c>
      <c r="C9" s="421"/>
      <c r="D9" s="421"/>
      <c r="E9" s="421"/>
    </row>
    <row r="10" spans="1:5" x14ac:dyDescent="0.25">
      <c r="B10" s="85"/>
      <c r="C10" s="83"/>
    </row>
    <row r="11" spans="1:5" x14ac:dyDescent="0.25">
      <c r="B11" s="303" t="s">
        <v>95</v>
      </c>
      <c r="C11" s="304" t="s">
        <v>91</v>
      </c>
      <c r="D11" s="303" t="s">
        <v>95</v>
      </c>
      <c r="E11" s="304" t="s">
        <v>91</v>
      </c>
    </row>
    <row r="12" spans="1:5" s="89" customFormat="1" ht="14.7" customHeight="1" x14ac:dyDescent="0.2">
      <c r="B12" s="372" t="s">
        <v>214</v>
      </c>
      <c r="C12" s="373">
        <v>712.7</v>
      </c>
      <c r="D12" s="372" t="s">
        <v>251</v>
      </c>
      <c r="E12" s="373">
        <v>800</v>
      </c>
    </row>
    <row r="13" spans="1:5" s="89" customFormat="1" ht="14.7" customHeight="1" x14ac:dyDescent="0.2">
      <c r="B13" s="372" t="s">
        <v>248</v>
      </c>
      <c r="C13" s="373">
        <v>802.15</v>
      </c>
      <c r="D13" s="372" t="s">
        <v>224</v>
      </c>
      <c r="E13" s="373">
        <v>903.51</v>
      </c>
    </row>
    <row r="14" spans="1:5" s="89" customFormat="1" ht="14.7" customHeight="1" x14ac:dyDescent="0.2">
      <c r="B14" s="372" t="s">
        <v>232</v>
      </c>
      <c r="C14" s="373">
        <v>894</v>
      </c>
      <c r="D14" s="372" t="s">
        <v>221</v>
      </c>
      <c r="E14" s="373">
        <v>950</v>
      </c>
    </row>
    <row r="15" spans="1:5" s="89" customFormat="1" ht="14.7" customHeight="1" x14ac:dyDescent="0.2">
      <c r="B15" s="372" t="s">
        <v>256</v>
      </c>
      <c r="C15" s="373">
        <v>789.58</v>
      </c>
      <c r="D15" s="372" t="s">
        <v>218</v>
      </c>
      <c r="E15" s="373">
        <v>968.53</v>
      </c>
    </row>
    <row r="16" spans="1:5" s="89" customFormat="1" ht="14.7" customHeight="1" x14ac:dyDescent="0.2">
      <c r="B16" s="372" t="s">
        <v>245</v>
      </c>
      <c r="C16" s="373">
        <v>845</v>
      </c>
      <c r="D16" s="372" t="s">
        <v>241</v>
      </c>
      <c r="E16" s="373">
        <v>850</v>
      </c>
    </row>
    <row r="17" spans="2:5" s="89" customFormat="1" ht="14.7" customHeight="1" x14ac:dyDescent="0.2">
      <c r="B17" s="372" t="s">
        <v>238</v>
      </c>
      <c r="C17" s="373">
        <v>862.74</v>
      </c>
      <c r="D17" s="372" t="s">
        <v>307</v>
      </c>
      <c r="E17" s="373">
        <v>615</v>
      </c>
    </row>
    <row r="18" spans="2:5" s="89" customFormat="1" ht="14.7" customHeight="1" x14ac:dyDescent="0.2">
      <c r="B18" s="372" t="s">
        <v>278</v>
      </c>
      <c r="C18" s="373">
        <v>718.05</v>
      </c>
      <c r="D18" s="372" t="s">
        <v>276</v>
      </c>
      <c r="E18" s="373">
        <v>725</v>
      </c>
    </row>
    <row r="19" spans="2:5" s="89" customFormat="1" ht="14.7" customHeight="1" x14ac:dyDescent="0.2">
      <c r="B19" s="372" t="s">
        <v>314</v>
      </c>
      <c r="C19" s="373">
        <v>599.01</v>
      </c>
      <c r="D19" s="372" t="s">
        <v>330</v>
      </c>
      <c r="E19" s="373">
        <v>550</v>
      </c>
    </row>
    <row r="20" spans="2:5" s="89" customFormat="1" ht="14.7" customHeight="1" x14ac:dyDescent="0.2">
      <c r="B20" s="372" t="s">
        <v>215</v>
      </c>
      <c r="C20" s="373">
        <v>975</v>
      </c>
      <c r="D20" s="372" t="s">
        <v>253</v>
      </c>
      <c r="E20" s="373">
        <v>800</v>
      </c>
    </row>
    <row r="21" spans="2:5" s="89" customFormat="1" ht="14.7" customHeight="1" x14ac:dyDescent="0.2">
      <c r="B21" s="372" t="s">
        <v>334</v>
      </c>
      <c r="C21" s="373">
        <v>535</v>
      </c>
      <c r="D21" s="372" t="s">
        <v>243</v>
      </c>
      <c r="E21" s="373">
        <v>849.19</v>
      </c>
    </row>
    <row r="22" spans="2:5" s="89" customFormat="1" ht="14.7" customHeight="1" x14ac:dyDescent="0.2">
      <c r="B22" s="372" t="s">
        <v>281</v>
      </c>
      <c r="C22" s="373">
        <v>699.41</v>
      </c>
      <c r="D22" s="372" t="s">
        <v>282</v>
      </c>
      <c r="E22" s="373">
        <v>697.06</v>
      </c>
    </row>
    <row r="23" spans="2:5" s="89" customFormat="1" ht="14.7" customHeight="1" x14ac:dyDescent="0.2">
      <c r="B23" s="372" t="s">
        <v>283</v>
      </c>
      <c r="C23" s="373">
        <v>690</v>
      </c>
      <c r="D23" s="372" t="s">
        <v>299</v>
      </c>
      <c r="E23" s="373">
        <v>633.92999999999995</v>
      </c>
    </row>
    <row r="24" spans="2:5" s="89" customFormat="1" ht="14.7" customHeight="1" x14ac:dyDescent="0.2">
      <c r="B24" s="372" t="s">
        <v>249</v>
      </c>
      <c r="C24" s="373">
        <v>800</v>
      </c>
      <c r="D24" s="372" t="s">
        <v>297</v>
      </c>
      <c r="E24" s="373">
        <v>640.35</v>
      </c>
    </row>
    <row r="25" spans="2:5" s="89" customFormat="1" ht="14.7" customHeight="1" x14ac:dyDescent="0.2">
      <c r="B25" s="372" t="s">
        <v>267</v>
      </c>
      <c r="C25" s="373">
        <v>750</v>
      </c>
      <c r="D25" s="372" t="s">
        <v>246</v>
      </c>
      <c r="E25" s="373">
        <v>809.9</v>
      </c>
    </row>
    <row r="26" spans="2:5" s="89" customFormat="1" ht="14.7" customHeight="1" x14ac:dyDescent="0.2">
      <c r="B26" s="372" t="s">
        <v>264</v>
      </c>
      <c r="C26" s="373">
        <v>770</v>
      </c>
      <c r="D26" s="372" t="s">
        <v>320</v>
      </c>
      <c r="E26" s="373">
        <v>580</v>
      </c>
    </row>
    <row r="27" spans="2:5" s="89" customFormat="1" ht="14.7" customHeight="1" x14ac:dyDescent="0.2">
      <c r="B27" s="372" t="s">
        <v>313</v>
      </c>
      <c r="C27" s="373">
        <v>599.5</v>
      </c>
      <c r="D27" s="372" t="s">
        <v>335</v>
      </c>
      <c r="E27" s="373">
        <v>533.91999999999996</v>
      </c>
    </row>
    <row r="28" spans="2:5" s="89" customFormat="1" ht="14.7" customHeight="1" x14ac:dyDescent="0.2">
      <c r="B28" s="372" t="s">
        <v>331</v>
      </c>
      <c r="C28" s="373">
        <v>549</v>
      </c>
      <c r="D28" s="372" t="s">
        <v>279</v>
      </c>
      <c r="E28" s="373">
        <v>715</v>
      </c>
    </row>
    <row r="29" spans="2:5" s="89" customFormat="1" ht="14.7" customHeight="1" x14ac:dyDescent="0.2">
      <c r="B29" s="372" t="s">
        <v>233</v>
      </c>
      <c r="C29" s="373">
        <v>892.5</v>
      </c>
      <c r="D29" s="372" t="s">
        <v>311</v>
      </c>
      <c r="E29" s="373">
        <v>600</v>
      </c>
    </row>
    <row r="30" spans="2:5" s="89" customFormat="1" ht="14.7" customHeight="1" x14ac:dyDescent="0.2">
      <c r="B30" s="372" t="s">
        <v>270</v>
      </c>
      <c r="C30" s="373">
        <v>750</v>
      </c>
      <c r="D30" s="372" t="s">
        <v>322</v>
      </c>
      <c r="E30" s="373">
        <v>576.58000000000004</v>
      </c>
    </row>
    <row r="31" spans="2:5" s="89" customFormat="1" ht="14.7" customHeight="1" x14ac:dyDescent="0.2">
      <c r="B31" s="372" t="s">
        <v>312</v>
      </c>
      <c r="C31" s="373">
        <v>600</v>
      </c>
      <c r="D31" s="372" t="s">
        <v>268</v>
      </c>
      <c r="E31" s="373">
        <v>750</v>
      </c>
    </row>
    <row r="32" spans="2:5" s="89" customFormat="1" ht="14.7" customHeight="1" x14ac:dyDescent="0.2">
      <c r="B32" s="372" t="s">
        <v>225</v>
      </c>
      <c r="C32" s="373">
        <v>902</v>
      </c>
      <c r="D32" s="372" t="s">
        <v>230</v>
      </c>
      <c r="E32" s="373">
        <v>899.94</v>
      </c>
    </row>
    <row r="33" spans="2:5" s="89" customFormat="1" ht="14.7" customHeight="1" x14ac:dyDescent="0.2">
      <c r="B33" s="372" t="s">
        <v>341</v>
      </c>
      <c r="C33" s="373">
        <v>524.28</v>
      </c>
      <c r="D33" s="372" t="s">
        <v>213</v>
      </c>
      <c r="E33" s="373">
        <v>500</v>
      </c>
    </row>
    <row r="34" spans="2:5" s="89" customFormat="1" ht="14.7" customHeight="1" x14ac:dyDescent="0.2">
      <c r="B34" s="372" t="s">
        <v>303</v>
      </c>
      <c r="C34" s="373">
        <v>623</v>
      </c>
      <c r="D34" s="372" t="s">
        <v>321</v>
      </c>
      <c r="E34" s="373">
        <v>578.03</v>
      </c>
    </row>
    <row r="35" spans="2:5" s="89" customFormat="1" ht="14.7" customHeight="1" x14ac:dyDescent="0.2">
      <c r="B35" s="372" t="s">
        <v>219</v>
      </c>
      <c r="C35" s="373">
        <v>965</v>
      </c>
      <c r="D35" s="372" t="s">
        <v>291</v>
      </c>
      <c r="E35" s="373">
        <v>654.5</v>
      </c>
    </row>
    <row r="36" spans="2:5" s="89" customFormat="1" ht="10.199999999999999" x14ac:dyDescent="0.2">
      <c r="B36" s="372" t="s">
        <v>310</v>
      </c>
      <c r="C36" s="373">
        <v>600</v>
      </c>
      <c r="D36" s="372" t="s">
        <v>242</v>
      </c>
      <c r="E36" s="373">
        <v>850</v>
      </c>
    </row>
    <row r="37" spans="2:5" x14ac:dyDescent="0.25">
      <c r="B37" s="372" t="s">
        <v>290</v>
      </c>
      <c r="C37" s="373">
        <v>655.5</v>
      </c>
      <c r="D37" s="372" t="s">
        <v>271</v>
      </c>
      <c r="E37" s="373">
        <v>749.08</v>
      </c>
    </row>
    <row r="38" spans="2:5" x14ac:dyDescent="0.25">
      <c r="B38" s="372" t="s">
        <v>223</v>
      </c>
      <c r="C38" s="373">
        <v>926.96</v>
      </c>
      <c r="D38" s="372" t="s">
        <v>316</v>
      </c>
      <c r="E38" s="373">
        <v>593.75</v>
      </c>
    </row>
    <row r="39" spans="2:5" x14ac:dyDescent="0.25">
      <c r="B39" s="372" t="s">
        <v>306</v>
      </c>
      <c r="C39" s="373">
        <v>617.15</v>
      </c>
      <c r="D39" s="372" t="s">
        <v>227</v>
      </c>
      <c r="E39" s="373">
        <v>900</v>
      </c>
    </row>
    <row r="40" spans="2:5" x14ac:dyDescent="0.25">
      <c r="B40" s="372" t="s">
        <v>319</v>
      </c>
      <c r="C40" s="373">
        <v>580.5</v>
      </c>
      <c r="D40" s="372" t="s">
        <v>284</v>
      </c>
      <c r="E40" s="373">
        <v>685</v>
      </c>
    </row>
    <row r="41" spans="2:5" x14ac:dyDescent="0.25">
      <c r="B41" s="372" t="s">
        <v>217</v>
      </c>
      <c r="C41" s="373">
        <v>970</v>
      </c>
      <c r="D41" s="372" t="s">
        <v>326</v>
      </c>
      <c r="E41" s="373">
        <v>550</v>
      </c>
    </row>
    <row r="42" spans="2:5" x14ac:dyDescent="0.25">
      <c r="B42" s="372" t="s">
        <v>318</v>
      </c>
      <c r="C42" s="373">
        <v>581.25</v>
      </c>
      <c r="D42" s="372" t="s">
        <v>222</v>
      </c>
      <c r="E42" s="373">
        <v>927.23</v>
      </c>
    </row>
    <row r="43" spans="2:5" x14ac:dyDescent="0.25">
      <c r="B43" s="372" t="s">
        <v>275</v>
      </c>
      <c r="C43" s="373">
        <v>725</v>
      </c>
      <c r="D43" s="372" t="s">
        <v>339</v>
      </c>
      <c r="E43" s="373">
        <v>525</v>
      </c>
    </row>
    <row r="44" spans="2:5" x14ac:dyDescent="0.25">
      <c r="B44" s="372" t="s">
        <v>342</v>
      </c>
      <c r="C44" s="373">
        <v>506.97</v>
      </c>
      <c r="D44" s="372" t="s">
        <v>231</v>
      </c>
      <c r="E44" s="373">
        <v>894.13</v>
      </c>
    </row>
    <row r="45" spans="2:5" x14ac:dyDescent="0.25">
      <c r="B45" s="372" t="s">
        <v>250</v>
      </c>
      <c r="C45" s="373">
        <v>800</v>
      </c>
      <c r="D45" s="372" t="s">
        <v>288</v>
      </c>
      <c r="E45" s="373">
        <v>666</v>
      </c>
    </row>
    <row r="46" spans="2:5" x14ac:dyDescent="0.25">
      <c r="B46" s="372" t="s">
        <v>305</v>
      </c>
      <c r="C46" s="373">
        <v>620</v>
      </c>
      <c r="D46" s="372" t="s">
        <v>333</v>
      </c>
      <c r="E46" s="373">
        <v>541.30999999999995</v>
      </c>
    </row>
    <row r="47" spans="2:5" x14ac:dyDescent="0.25">
      <c r="B47" s="372" t="s">
        <v>239</v>
      </c>
      <c r="C47" s="373">
        <v>858</v>
      </c>
      <c r="D47" s="372" t="s">
        <v>254</v>
      </c>
      <c r="E47" s="373">
        <v>800</v>
      </c>
    </row>
    <row r="48" spans="2:5" x14ac:dyDescent="0.25">
      <c r="B48" s="372" t="s">
        <v>211</v>
      </c>
      <c r="C48" s="373">
        <v>500</v>
      </c>
      <c r="D48" s="372" t="s">
        <v>329</v>
      </c>
      <c r="E48" s="373">
        <v>550</v>
      </c>
    </row>
    <row r="49" spans="2:5" x14ac:dyDescent="0.25">
      <c r="B49" s="372" t="s">
        <v>226</v>
      </c>
      <c r="C49" s="373">
        <v>900</v>
      </c>
      <c r="D49" s="372" t="s">
        <v>325</v>
      </c>
      <c r="E49" s="373">
        <v>558.75</v>
      </c>
    </row>
    <row r="50" spans="2:5" x14ac:dyDescent="0.25">
      <c r="B50" s="372" t="s">
        <v>343</v>
      </c>
      <c r="C50" s="373">
        <v>501</v>
      </c>
      <c r="D50" s="372" t="s">
        <v>272</v>
      </c>
      <c r="E50" s="373">
        <v>740.49</v>
      </c>
    </row>
    <row r="51" spans="2:5" x14ac:dyDescent="0.25">
      <c r="B51" s="372" t="s">
        <v>259</v>
      </c>
      <c r="C51" s="373">
        <v>783.98</v>
      </c>
      <c r="D51" s="372" t="s">
        <v>228</v>
      </c>
      <c r="E51" s="373">
        <v>900</v>
      </c>
    </row>
    <row r="52" spans="2:5" x14ac:dyDescent="0.25">
      <c r="B52" s="372" t="s">
        <v>289</v>
      </c>
      <c r="C52" s="373">
        <v>656</v>
      </c>
      <c r="D52" s="372" t="s">
        <v>336</v>
      </c>
      <c r="E52" s="373">
        <v>527.52</v>
      </c>
    </row>
    <row r="53" spans="2:5" x14ac:dyDescent="0.25">
      <c r="B53" s="372" t="s">
        <v>308</v>
      </c>
      <c r="C53" s="373">
        <v>600</v>
      </c>
      <c r="D53" s="372" t="s">
        <v>236</v>
      </c>
      <c r="E53" s="373">
        <v>875</v>
      </c>
    </row>
    <row r="54" spans="2:5" x14ac:dyDescent="0.25">
      <c r="B54" s="372" t="s">
        <v>216</v>
      </c>
      <c r="C54" s="373">
        <v>970</v>
      </c>
      <c r="D54" s="372" t="s">
        <v>265</v>
      </c>
      <c r="E54" s="373">
        <v>769.23</v>
      </c>
    </row>
    <row r="55" spans="2:5" x14ac:dyDescent="0.25">
      <c r="B55" s="372" t="s">
        <v>292</v>
      </c>
      <c r="C55" s="373">
        <v>652.38</v>
      </c>
      <c r="D55" s="372" t="s">
        <v>332</v>
      </c>
      <c r="E55" s="373">
        <v>547.48</v>
      </c>
    </row>
    <row r="56" spans="2:5" x14ac:dyDescent="0.25">
      <c r="B56" s="372" t="s">
        <v>252</v>
      </c>
      <c r="C56" s="373">
        <v>800</v>
      </c>
      <c r="D56" s="372" t="s">
        <v>240</v>
      </c>
      <c r="E56" s="373">
        <v>857.93</v>
      </c>
    </row>
    <row r="57" spans="2:5" x14ac:dyDescent="0.25">
      <c r="B57" s="372" t="s">
        <v>212</v>
      </c>
      <c r="C57" s="373">
        <v>500</v>
      </c>
      <c r="D57" s="372" t="s">
        <v>301</v>
      </c>
      <c r="E57" s="373">
        <v>625.79999999999995</v>
      </c>
    </row>
    <row r="58" spans="2:5" x14ac:dyDescent="0.25">
      <c r="B58" s="372" t="s">
        <v>309</v>
      </c>
      <c r="C58" s="373">
        <v>600</v>
      </c>
      <c r="D58" s="372" t="s">
        <v>293</v>
      </c>
      <c r="E58" s="373">
        <v>650</v>
      </c>
    </row>
    <row r="59" spans="2:5" x14ac:dyDescent="0.25">
      <c r="B59" s="372" t="s">
        <v>280</v>
      </c>
      <c r="C59" s="373">
        <v>700</v>
      </c>
      <c r="D59" s="372" t="s">
        <v>235</v>
      </c>
      <c r="E59" s="373">
        <v>885</v>
      </c>
    </row>
    <row r="60" spans="2:5" x14ac:dyDescent="0.25">
      <c r="B60" s="372" t="s">
        <v>244</v>
      </c>
      <c r="C60" s="373">
        <v>845.59</v>
      </c>
      <c r="D60" s="372" t="s">
        <v>287</v>
      </c>
      <c r="E60" s="373">
        <v>673</v>
      </c>
    </row>
    <row r="61" spans="2:5" x14ac:dyDescent="0.25">
      <c r="B61" s="372" t="s">
        <v>273</v>
      </c>
      <c r="C61" s="373">
        <v>735</v>
      </c>
      <c r="D61" s="372" t="s">
        <v>323</v>
      </c>
      <c r="E61" s="373">
        <v>575</v>
      </c>
    </row>
    <row r="62" spans="2:5" x14ac:dyDescent="0.25">
      <c r="B62" s="372" t="s">
        <v>261</v>
      </c>
      <c r="C62" s="373">
        <v>780</v>
      </c>
      <c r="D62" s="372" t="s">
        <v>337</v>
      </c>
      <c r="E62" s="373">
        <v>525</v>
      </c>
    </row>
    <row r="63" spans="2:5" x14ac:dyDescent="0.25">
      <c r="B63" s="372" t="s">
        <v>258</v>
      </c>
      <c r="C63" s="373">
        <v>785</v>
      </c>
      <c r="D63" s="372" t="s">
        <v>296</v>
      </c>
      <c r="E63" s="373">
        <v>644.52</v>
      </c>
    </row>
    <row r="64" spans="2:5" x14ac:dyDescent="0.25">
      <c r="B64" s="372" t="s">
        <v>247</v>
      </c>
      <c r="C64" s="373">
        <v>809.56</v>
      </c>
      <c r="D64" s="372" t="s">
        <v>274</v>
      </c>
      <c r="E64" s="373">
        <v>728.7</v>
      </c>
    </row>
    <row r="65" spans="2:5" x14ac:dyDescent="0.25">
      <c r="B65" s="372" t="s">
        <v>295</v>
      </c>
      <c r="C65" s="373">
        <v>646</v>
      </c>
      <c r="D65" s="372" t="s">
        <v>269</v>
      </c>
      <c r="E65" s="373">
        <v>750</v>
      </c>
    </row>
    <row r="66" spans="2:5" x14ac:dyDescent="0.25">
      <c r="B66" s="372" t="s">
        <v>304</v>
      </c>
      <c r="C66" s="373">
        <v>620</v>
      </c>
      <c r="D66" s="372" t="s">
        <v>234</v>
      </c>
      <c r="E66" s="373">
        <v>892.5</v>
      </c>
    </row>
    <row r="67" spans="2:5" x14ac:dyDescent="0.25">
      <c r="B67" s="372" t="s">
        <v>266</v>
      </c>
      <c r="C67" s="373">
        <v>759.5</v>
      </c>
      <c r="D67" s="372" t="s">
        <v>277</v>
      </c>
      <c r="E67" s="373">
        <v>721.74</v>
      </c>
    </row>
    <row r="68" spans="2:5" x14ac:dyDescent="0.25">
      <c r="B68" s="372" t="s">
        <v>315</v>
      </c>
      <c r="C68" s="373">
        <v>595</v>
      </c>
      <c r="D68" s="372" t="s">
        <v>229</v>
      </c>
      <c r="E68" s="373">
        <v>899.96</v>
      </c>
    </row>
    <row r="69" spans="2:5" x14ac:dyDescent="0.25">
      <c r="B69" s="372" t="s">
        <v>317</v>
      </c>
      <c r="C69" s="373">
        <v>590.64</v>
      </c>
      <c r="D69" s="372" t="s">
        <v>285</v>
      </c>
      <c r="E69" s="373">
        <v>675.76</v>
      </c>
    </row>
    <row r="70" spans="2:5" x14ac:dyDescent="0.25">
      <c r="B70" s="372" t="s">
        <v>324</v>
      </c>
      <c r="C70" s="373">
        <v>568.77</v>
      </c>
      <c r="D70" s="372" t="s">
        <v>255</v>
      </c>
      <c r="E70" s="373">
        <v>792.75</v>
      </c>
    </row>
    <row r="71" spans="2:5" x14ac:dyDescent="0.25">
      <c r="B71" s="372" t="s">
        <v>286</v>
      </c>
      <c r="C71" s="373">
        <v>674.55</v>
      </c>
      <c r="D71" s="372" t="s">
        <v>327</v>
      </c>
      <c r="E71" s="373">
        <v>550</v>
      </c>
    </row>
    <row r="72" spans="2:5" x14ac:dyDescent="0.25">
      <c r="B72" s="372" t="s">
        <v>302</v>
      </c>
      <c r="C72" s="373">
        <v>625.41</v>
      </c>
      <c r="D72" s="372" t="s">
        <v>340</v>
      </c>
      <c r="E72" s="373">
        <v>525</v>
      </c>
    </row>
    <row r="73" spans="2:5" x14ac:dyDescent="0.25">
      <c r="B73" s="372" t="s">
        <v>300</v>
      </c>
      <c r="C73" s="373">
        <v>625.95000000000005</v>
      </c>
      <c r="D73" s="372" t="s">
        <v>328</v>
      </c>
      <c r="E73" s="373">
        <v>550</v>
      </c>
    </row>
    <row r="74" spans="2:5" x14ac:dyDescent="0.25">
      <c r="B74" s="372" t="s">
        <v>237</v>
      </c>
      <c r="C74" s="373">
        <v>870</v>
      </c>
      <c r="D74" s="372" t="s">
        <v>262</v>
      </c>
      <c r="E74" s="373">
        <v>778</v>
      </c>
    </row>
    <row r="75" spans="2:5" x14ac:dyDescent="0.25">
      <c r="B75" s="372" t="s">
        <v>298</v>
      </c>
      <c r="C75" s="373">
        <v>635.22</v>
      </c>
      <c r="D75" s="372" t="s">
        <v>260</v>
      </c>
      <c r="E75" s="373">
        <v>781</v>
      </c>
    </row>
    <row r="76" spans="2:5" x14ac:dyDescent="0.25">
      <c r="B76" s="372" t="s">
        <v>294</v>
      </c>
      <c r="C76" s="373">
        <v>650</v>
      </c>
      <c r="D76" s="372" t="s">
        <v>338</v>
      </c>
      <c r="E76" s="373">
        <v>525</v>
      </c>
    </row>
    <row r="77" spans="2:5" x14ac:dyDescent="0.25">
      <c r="B77" s="372" t="s">
        <v>263</v>
      </c>
      <c r="C77" s="373">
        <v>775</v>
      </c>
      <c r="D77" s="372" t="s">
        <v>220</v>
      </c>
      <c r="E77" s="373">
        <v>951.66</v>
      </c>
    </row>
    <row r="78" spans="2:5" x14ac:dyDescent="0.25">
      <c r="B78" s="372" t="s">
        <v>257</v>
      </c>
      <c r="C78" s="373">
        <v>787</v>
      </c>
    </row>
  </sheetData>
  <sheetProtection insertRows="0" selectLockedCells="1"/>
  <sortState ref="B12:C144">
    <sortCondition ref="B12:B144"/>
  </sortState>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D24"/>
  <sheetViews>
    <sheetView showGridLines="0" zoomScaleNormal="100" workbookViewId="0">
      <selection sqref="A1:B1"/>
    </sheetView>
  </sheetViews>
  <sheetFormatPr defaultColWidth="9.109375" defaultRowHeight="13.2" x14ac:dyDescent="0.25"/>
  <cols>
    <col min="1" max="1" width="84.5546875" style="238" customWidth="1"/>
    <col min="2" max="2" width="31.6640625" style="237" customWidth="1"/>
    <col min="3" max="4" width="7.6640625" style="237" customWidth="1"/>
    <col min="5" max="16384" width="9.109375" style="237"/>
  </cols>
  <sheetData>
    <row r="1" spans="1:4" x14ac:dyDescent="0.25">
      <c r="A1" s="422" t="s">
        <v>204</v>
      </c>
      <c r="B1" s="423"/>
      <c r="C1" s="236"/>
      <c r="D1" s="236"/>
    </row>
    <row r="2" spans="1:4" ht="4.5" customHeight="1" x14ac:dyDescent="0.25"/>
    <row r="3" spans="1:4" ht="7.5" customHeight="1" x14ac:dyDescent="0.25"/>
    <row r="4" spans="1:4" ht="39" customHeight="1" x14ac:dyDescent="0.25">
      <c r="A4" s="426" t="s">
        <v>175</v>
      </c>
      <c r="B4" s="425"/>
      <c r="C4" s="238"/>
      <c r="D4" s="238"/>
    </row>
    <row r="5" spans="1:4" ht="6.75" customHeight="1" x14ac:dyDescent="0.25">
      <c r="A5" s="247"/>
      <c r="B5" s="248"/>
    </row>
    <row r="6" spans="1:4" x14ac:dyDescent="0.25">
      <c r="A6" s="249" t="s">
        <v>131</v>
      </c>
      <c r="B6" s="248"/>
    </row>
    <row r="7" spans="1:4" ht="65.25" customHeight="1" x14ac:dyDescent="0.25">
      <c r="A7" s="252"/>
      <c r="B7" s="253"/>
    </row>
    <row r="8" spans="1:4" ht="54" customHeight="1" x14ac:dyDescent="0.25">
      <c r="A8" s="424" t="s">
        <v>202</v>
      </c>
      <c r="B8" s="425"/>
      <c r="C8" s="238"/>
      <c r="D8" s="238"/>
    </row>
    <row r="9" spans="1:4" ht="6" customHeight="1" x14ac:dyDescent="0.25">
      <c r="A9" s="247"/>
      <c r="B9" s="248"/>
    </row>
    <row r="10" spans="1:4" ht="30.75" customHeight="1" x14ac:dyDescent="0.25">
      <c r="A10" s="424" t="s">
        <v>133</v>
      </c>
      <c r="B10" s="425"/>
    </row>
    <row r="11" spans="1:4" ht="4.5" customHeight="1" x14ac:dyDescent="0.25">
      <c r="A11" s="247"/>
      <c r="B11" s="248"/>
    </row>
    <row r="12" spans="1:4" ht="62.25" customHeight="1" x14ac:dyDescent="0.25">
      <c r="A12" s="424" t="s">
        <v>203</v>
      </c>
      <c r="B12" s="425"/>
    </row>
    <row r="13" spans="1:4" ht="3" customHeight="1" x14ac:dyDescent="0.25">
      <c r="A13" s="247"/>
      <c r="B13" s="248"/>
    </row>
    <row r="14" spans="1:4" ht="29.25" customHeight="1" x14ac:dyDescent="0.25">
      <c r="A14" s="424" t="s">
        <v>134</v>
      </c>
      <c r="B14" s="425"/>
    </row>
    <row r="15" spans="1:4" ht="6.75" customHeight="1" x14ac:dyDescent="0.25"/>
    <row r="16" spans="1:4" ht="13.5" customHeight="1" x14ac:dyDescent="0.25">
      <c r="A16" s="250" t="s">
        <v>126</v>
      </c>
      <c r="B16" s="245">
        <v>41</v>
      </c>
    </row>
    <row r="17" spans="1:2" ht="14.25" customHeight="1" x14ac:dyDescent="0.25">
      <c r="A17" s="244"/>
      <c r="B17" s="241" t="s">
        <v>127</v>
      </c>
    </row>
    <row r="18" spans="1:2" ht="13.5" customHeight="1" x14ac:dyDescent="0.25">
      <c r="A18" s="250" t="s">
        <v>129</v>
      </c>
      <c r="B18" s="246">
        <v>8600603.2899999991</v>
      </c>
    </row>
    <row r="19" spans="1:2" ht="13.5" customHeight="1" x14ac:dyDescent="0.25">
      <c r="A19" s="244"/>
      <c r="B19" s="242" t="s">
        <v>128</v>
      </c>
    </row>
    <row r="20" spans="1:2" ht="26.4" x14ac:dyDescent="0.25">
      <c r="A20" s="251" t="s">
        <v>132</v>
      </c>
      <c r="B20" s="245">
        <v>11</v>
      </c>
    </row>
    <row r="21" spans="1:2" ht="12.75" customHeight="1" x14ac:dyDescent="0.25">
      <c r="A21" s="244"/>
      <c r="B21" s="243" t="s">
        <v>127</v>
      </c>
    </row>
    <row r="22" spans="1:2" ht="40.5" customHeight="1" x14ac:dyDescent="0.25">
      <c r="A22" s="250" t="s">
        <v>130</v>
      </c>
      <c r="B22" s="246">
        <v>4927396.2</v>
      </c>
    </row>
    <row r="23" spans="1:2" ht="14.25" customHeight="1" x14ac:dyDescent="0.25">
      <c r="A23" s="244"/>
      <c r="B23" s="240" t="s">
        <v>128</v>
      </c>
    </row>
    <row r="24" spans="1:2" x14ac:dyDescent="0.25">
      <c r="B24" s="239"/>
    </row>
  </sheetData>
  <sheetProtection algorithmName="SHA-512" hashValue="BFPxLd2L0pQ7UkYHlL6j2StHmix491vcanAVVTalxE3njeh6IwZjMZU3eo6Bqd0j+2qf9n680uHEqABCgllaqg==" saltValue="HZ5xFkkzN3WsArS/3Lbp/Q==" spinCount="100000" sheet="1" objects="1" scenarios="1"/>
  <mergeCells count="6">
    <mergeCell ref="A1:B1"/>
    <mergeCell ref="A10:B10"/>
    <mergeCell ref="A12:B12"/>
    <mergeCell ref="A14:B14"/>
    <mergeCell ref="A4:B4"/>
    <mergeCell ref="A8:B8"/>
  </mergeCells>
  <phoneticPr fontId="2" type="noConversion"/>
  <printOptions headings="1"/>
  <pageMargins left="0.75" right="0" top="0.72" bottom="0.21" header="0.22" footer="0.17"/>
  <pageSetup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0" r:id="rId4">
          <objectPr defaultSize="0" autoPict="0" r:id="rId5">
            <anchor moveWithCells="1">
              <from>
                <xdr:col>0</xdr:col>
                <xdr:colOff>2598420</xdr:colOff>
                <xdr:row>6</xdr:row>
                <xdr:rowOff>144780</xdr:rowOff>
              </from>
              <to>
                <xdr:col>0</xdr:col>
                <xdr:colOff>3512820</xdr:colOff>
                <xdr:row>7</xdr:row>
                <xdr:rowOff>0</xdr:rowOff>
              </to>
            </anchor>
          </objectPr>
        </oleObject>
      </mc:Choice>
      <mc:Fallback>
        <oleObject progId="Acrobat Document" dvAspect="DVASPECT_ICON" shapeId="1639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B3E4C547-7711-4340-9C3C-011563C596B5}">
  <ds:schemaRefs>
    <ds:schemaRef ds:uri="http://schemas.microsoft.com/sharepoint/v3/contenttype/forms"/>
  </ds:schemaRefs>
</ds:datastoreItem>
</file>

<file path=customXml/itemProps2.xml><?xml version="1.0" encoding="utf-8"?>
<ds:datastoreItem xmlns:ds="http://schemas.openxmlformats.org/officeDocument/2006/customXml" ds:itemID="{77796533-C98D-4642-A66B-22CED6275E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6B1D56-EA82-469A-9BB2-87F49CC1999A}">
  <ds:schemaRefs>
    <ds:schemaRef ds:uri="4d435f69-8686-490b-bd6d-b153bf22ab50"/>
    <ds:schemaRef ds:uri="http://schemas.microsoft.com/office/2006/metadata/properties"/>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d21dc803-237d-4c68-8692-8d731fd29118"/>
    <ds:schemaRef ds:uri="6ce3111e-7420-4802-b50a-75d4e9a0b98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Statement of Affairs (ASA) (50-37)</dc:title>
  <dc:creator>KOLAZ CHRISTINE</dc:creator>
  <cp:keywords/>
  <cp:lastModifiedBy>Patrick King</cp:lastModifiedBy>
  <cp:lastPrinted>2019-02-04T15:52:40Z</cp:lastPrinted>
  <dcterms:created xsi:type="dcterms:W3CDTF">2001-07-03T18:32:58Z</dcterms:created>
  <dcterms:modified xsi:type="dcterms:W3CDTF">2022-11-21T21:59:50Z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