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pking\Documents\Annual Statement of Affairs\To Rebecca\"/>
    </mc:Choice>
  </mc:AlternateContent>
  <xr:revisionPtr revIDLastSave="0" documentId="8_{023D1D46-B525-49E1-8974-34E4A40C86B8}" xr6:coauthVersionLast="36" xr6:coauthVersionMax="36" xr10:uidLastSave="{00000000-0000-0000-0000-000000000000}"/>
  <bookViews>
    <workbookView xWindow="0" yWindow="0" windowWidth="23040" windowHeight="8340"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workbook>
</file>

<file path=xl/calcChain.xml><?xml version="1.0" encoding="utf-8"?>
<calcChain xmlns="http://schemas.openxmlformats.org/spreadsheetml/2006/main">
  <c r="D41" i="3" l="1"/>
  <c r="D43" i="3" s="1"/>
  <c r="E41" i="3"/>
  <c r="E43" i="3" s="1"/>
  <c r="F41" i="3"/>
  <c r="F43" i="3" s="1"/>
  <c r="G41" i="3"/>
  <c r="G43" i="3" s="1"/>
  <c r="H41" i="3"/>
  <c r="H43" i="3" s="1"/>
  <c r="I41" i="3"/>
  <c r="I43" i="3" s="1"/>
  <c r="J41" i="3"/>
  <c r="J43" i="3" s="1"/>
  <c r="K41" i="3"/>
  <c r="K43" i="3" s="1"/>
  <c r="C41" i="3"/>
  <c r="C43" i="3" s="1"/>
  <c r="H45" i="11" l="1"/>
  <c r="H47" i="11" s="1"/>
  <c r="B7" i="13" l="1"/>
  <c r="B6" i="13"/>
  <c r="A6" i="18" l="1"/>
  <c r="A5" i="18"/>
  <c r="H44" i="11" l="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s="1"/>
  <c r="F20" i="22"/>
  <c r="H19" i="16" s="1"/>
  <c r="E20" i="22"/>
  <c r="G19" i="16" s="1"/>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K22" i="22" l="1"/>
  <c r="F22" i="22"/>
  <c r="G22" i="22"/>
  <c r="E22" i="22"/>
  <c r="G13" i="22"/>
  <c r="E23" i="22"/>
  <c r="E27" i="22" s="1"/>
  <c r="E30" i="22" s="1"/>
  <c r="G23" i="16" s="1"/>
  <c r="D13" i="22"/>
  <c r="F23" i="22"/>
  <c r="F27" i="22" s="1"/>
  <c r="F30" i="22" s="1"/>
  <c r="H23" i="16" s="1"/>
  <c r="E13" i="22"/>
  <c r="F13" i="22"/>
  <c r="G23" i="22"/>
  <c r="G27" i="22" s="1"/>
  <c r="G30" i="22" s="1"/>
  <c r="I23" i="16" s="1"/>
  <c r="H13" i="22"/>
  <c r="I23" i="22"/>
  <c r="I27" i="22" s="1"/>
  <c r="I30" i="22" s="1"/>
  <c r="K23" i="16" s="1"/>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Joint Agreements do not report 9-month ADA.  </t>
        </r>
      </text>
    </comment>
    <comment ref="G22" authorId="1" shapeId="0" xr:uid="{00000000-0006-0000-0000-000003000000}">
      <text>
        <r>
          <rPr>
            <b/>
            <sz val="9"/>
            <color indexed="81"/>
            <rFont val="Tahoma"/>
            <family val="2"/>
          </rPr>
          <t xml:space="preserve">A substitute teacher does not qualify as a certificated employee unless they hold a certificate/license to teach.  A substitute teacher license does not qualify as certificate/license to teach.  </t>
        </r>
        <r>
          <rPr>
            <sz val="9"/>
            <color indexed="81"/>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"2020-2021":  https://www.isbe.net/Pages/Fall-Enrollment-Counts.aspx</t>
        </r>
        <r>
          <rPr>
            <sz val="8"/>
            <color indexed="81"/>
            <rFont val="Tahoma"/>
            <family val="2"/>
          </rPr>
          <t xml:space="preserve"> 
</t>
        </r>
        <r>
          <rPr>
            <b/>
            <sz val="8"/>
            <color indexed="81"/>
            <rFont val="Tahoma"/>
            <family val="2"/>
          </rPr>
          <t xml:space="preserve">
Joint agreements MUST report enrollment if they work directly with student instruction.</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 ref="F46" authorId="1" shapeId="0" xr:uid="{00000000-0006-0000-0000-000007000000}">
      <text>
        <r>
          <rPr>
            <sz val="9"/>
            <color indexed="81"/>
            <rFont val="Tahoma"/>
            <family val="2"/>
          </rPr>
          <t xml:space="preserve">If applicable, school districts/joint agreements must complete Long-Term Debt Outstanding.  If it is not applicable, enter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<sst xmlns="http://schemas.openxmlformats.org/spreadsheetml/2006/main" count="1918" uniqueCount="1838">
  <si>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</si>
  <si>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</si>
  <si>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</si>
  <si>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</si>
  <si>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</si>
  <si>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</si>
  <si>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</si>
  <si>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</si>
  <si>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</si>
  <si>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</si>
  <si>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</si>
  <si>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</si>
  <si>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</si>
  <si>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</si>
  <si>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</si>
  <si>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</si>
  <si>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</si>
  <si>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</si>
  <si>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</si>
  <si>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</si>
  <si>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</si>
  <si>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</si>
  <si>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</si>
  <si>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</si>
  <si>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</si>
  <si>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</si>
  <si>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</si>
  <si>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</si>
  <si>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</si>
  <si>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</si>
  <si>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</si>
  <si>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</si>
  <si>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</si>
  <si>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</si>
  <si>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</si>
  <si>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</si>
  <si>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</si>
  <si>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</si>
  <si>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</si>
  <si>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</si>
  <si>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</si>
  <si>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</si>
  <si>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</si>
  <si>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</si>
  <si>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</si>
  <si>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</si>
  <si>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</si>
  <si>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</si>
  <si>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</si>
  <si>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</si>
  <si>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</si>
  <si>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</si>
  <si>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</si>
  <si>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</si>
  <si>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</si>
  <si>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</si>
  <si>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</si>
  <si>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</si>
  <si>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</si>
  <si>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</si>
  <si>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</si>
  <si>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</si>
  <si>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</si>
  <si>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</si>
  <si>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</si>
  <si>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</si>
  <si>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</si>
  <si>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</si>
  <si>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</si>
  <si>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</si>
  <si>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</si>
  <si>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</si>
  <si>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</si>
  <si>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</si>
  <si>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</si>
  <si>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</si>
  <si>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</si>
  <si>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</si>
  <si>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</si>
  <si>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</si>
  <si>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</si>
  <si>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</si>
  <si>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</si>
  <si>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</si>
  <si>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</si>
  <si>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</si>
  <si>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</si>
  <si>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</si>
  <si>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</si>
  <si>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</si>
  <si>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</si>
  <si>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</si>
  <si>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</si>
  <si>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</si>
  <si>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</si>
  <si>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</si>
  <si>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</si>
  <si>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</si>
  <si>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</si>
  <si>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</si>
  <si>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</si>
  <si>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</si>
  <si>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</si>
  <si>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</si>
  <si>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</si>
  <si>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</si>
  <si>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</si>
  <si>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</si>
  <si>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</si>
  <si>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</si>
  <si>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</si>
  <si>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</si>
  <si>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</si>
  <si>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</si>
  <si>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</si>
  <si>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</si>
  <si>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</si>
  <si>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</si>
  <si>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</si>
  <si>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</si>
  <si>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</si>
  <si>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</si>
  <si>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</si>
  <si>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</si>
  <si>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</si>
  <si>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</si>
  <si>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</si>
  <si>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</si>
  <si>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</si>
  <si>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</si>
  <si>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</si>
  <si>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</si>
  <si>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</si>
  <si>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</si>
  <si>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</si>
  <si>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</si>
  <si>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</si>
  <si>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</si>
  <si>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</si>
  <si>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</si>
  <si>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</si>
  <si>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</si>
  <si>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</si>
  <si>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</si>
  <si>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</si>
  <si>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</si>
  <si>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</si>
  <si>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</si>
  <si>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</si>
  <si>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</si>
  <si>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</si>
  <si>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</si>
  <si>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</si>
  <si>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</si>
  <si>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</si>
  <si>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</si>
  <si>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</si>
  <si>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</si>
  <si>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</si>
  <si>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</si>
  <si>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</si>
  <si>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</si>
  <si>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</si>
  <si>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</si>
  <si>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</si>
  <si>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</si>
  <si>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</si>
  <si>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</si>
  <si>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</si>
  <si>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</si>
  <si>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</si>
  <si>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</si>
  <si>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</si>
  <si>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</si>
  <si>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</si>
  <si>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</si>
  <si>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</si>
  <si>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</si>
  <si>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</si>
  <si>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</si>
  <si>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</si>
  <si>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</si>
  <si>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</si>
  <si>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</si>
  <si>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</si>
  <si>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</si>
  <si>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t>GROSS PAYMENT FOR NON-CERTIFIED PERSONNEL</t>
  </si>
  <si>
    <t>YES</t>
  </si>
  <si>
    <t>INSTRUCTIONS:  Double click attached document "Contracts Exceeding $25,000 Guidance" (pdf) below for additional guidance and definitions.</t>
  </si>
  <si>
    <t>ISBE 50-37 (05/2021)</t>
  </si>
  <si>
    <t>TOTAL LONG-TERM DEBT OUTSTANDING AS OF June 30, 2021</t>
  </si>
  <si>
    <t>AS OF JUNE 30, 2021</t>
  </si>
  <si>
    <t>AND CHANGES IN FUND BALANCE - FOR YEAR ENDING JUNE 30, 2021</t>
  </si>
  <si>
    <t>Beginning Fund Balances - July 1, 2020</t>
  </si>
  <si>
    <t>Ending Fund Balances June 30, 2021</t>
  </si>
  <si>
    <t>ANNUAL STATEMENT OF AFFAIRS SUMMARY FOR FISCAL YEAR ENDING JUNE 30, 2021</t>
  </si>
  <si>
    <t>Copies of the detailed Annual Statement of Affairs for the Fiscal Year Ending June 30, 2021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</si>
  <si>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2021</t>
    </r>
    <r>
      <rPr>
        <sz val="8"/>
        <rFont val="Arial"/>
        <family val="2"/>
      </rPr>
      <t xml:space="preserve">, will be posted on the Illinois State Board of Education's website@ </t>
    </r>
    <r>
      <rPr>
        <b/>
        <sz val="8"/>
        <rFont val="Arial"/>
        <family val="2"/>
      </rPr>
      <t>www.isbe.net.</t>
    </r>
  </si>
  <si>
    <t>Statement of Operations as of June 30, 2021</t>
  </si>
  <si>
    <t>REPORT ON CONTRACTS EXCEEDING $25,000 AWARDED DURING FY2021</t>
  </si>
  <si>
    <r>
      <t>ITEM 1. –</t>
    </r>
    <r>
      <rPr>
        <sz val="10"/>
        <color indexed="8"/>
        <rFont val="Arial"/>
        <family val="2"/>
      </rPr>
      <t xml:space="preserve"> Count only contracts where the consideration exceeds $25,000 over the life of the contract and that were awarded during FY2021 and record the number below in the space provided. Do not include: (1) multi-year contracts awarded prior to FY2021;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</si>
  <si>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FY2021 to minority, female, disabled or local contractors and record the number below in the space provided. Do not include: (1) multi-year contracts awarded prior to FY2021; (2) collective bargaining agreements with district employee groups; and (3) personal services contracts with individual district employees.</t>
    </r>
  </si>
  <si>
    <t>This Excel workbook must be sent to ISBE</t>
  </si>
  <si>
    <t xml:space="preserve">Note:  Submit the “Annual Statement of Affairs” to ISBE in the Excel workbook without removing sheets to avoid problematic issues when separating the worksheets.  </t>
  </si>
  <si>
    <t>Joint Agreement</t>
  </si>
  <si>
    <t xml:space="preserve">* This tab should match the amounts in the Annual Financial Report (AFR) on the "Acct Summary" tab </t>
  </si>
  <si>
    <t>GROSS PAYMENT FOR CERTIFIED PERSONNEL</t>
  </si>
  <si>
    <t xml:space="preserve">Annual Statement of Affairs Instructions </t>
  </si>
  <si>
    <t>Joint agreements MUST report enrollment if they work directly with student instruction.</t>
  </si>
  <si>
    <t xml:space="preserve">Change in cash position </t>
  </si>
  <si>
    <t xml:space="preserve">Fiscal Year 21 -Cash and Investments </t>
  </si>
  <si>
    <t>Fiscal Year 20 -Cash and Investments*</t>
  </si>
  <si>
    <t>*If there are no contracts of this nature, please enter "0" in box to the right.</t>
  </si>
  <si>
    <t xml:space="preserve">Please check box to the right if school district/joint agreement does not have any contracts exceeding $25,000. </t>
  </si>
  <si>
    <t>The schedule below (Items 1-4) must be completed for contracts exceeding $25,000.</t>
  </si>
  <si>
    <t xml:space="preserve">* Above should match the amounts in the Annual Financial Report (AFR) on the "Assets-Liab" tab </t>
  </si>
  <si>
    <t xml:space="preserve">*The prior year cash and investments can be found on prior year Annual Financial Report (AFR) on the "Assets/Liab" tab.  </t>
  </si>
  <si>
    <t>This listing must be sent to ISBE and retained within your</t>
  </si>
  <si>
    <t>SPECIAL (Special Ed or other enrollment not included on lines 29-38)</t>
  </si>
  <si>
    <t>SPECIAL (Special Ed or other enrollment not included on lines 41-44)</t>
  </si>
  <si>
    <t>Oak Park Elementary School District 97</t>
  </si>
  <si>
    <t>06-016-0970-02</t>
  </si>
  <si>
    <t>260 Madison Street, Oak Park, IL 60302</t>
  </si>
  <si>
    <t>Cook</t>
  </si>
  <si>
    <t>Wednesday Journal</t>
  </si>
  <si>
    <t>X</t>
  </si>
  <si>
    <t>x</t>
  </si>
  <si>
    <t>708-524-3000</t>
  </si>
  <si>
    <t>8:00 am -4:30 pm</t>
  </si>
  <si>
    <t>Alheim, Mary E</t>
  </si>
  <si>
    <t xml:space="preserve">Johnson, Sarah </t>
  </si>
  <si>
    <t>Kiolbasa, Sarah E</t>
  </si>
  <si>
    <t xml:space="preserve">Nieto, Anna </t>
  </si>
  <si>
    <t>O'Keefe, Kathleen M</t>
  </si>
  <si>
    <t xml:space="preserve">Rodriguez Bazzi, Natalia </t>
  </si>
  <si>
    <t>Stringham, Nefret H.</t>
  </si>
  <si>
    <t xml:space="preserve">Callan, James </t>
  </si>
  <si>
    <t>Schirmer, Zoe B</t>
  </si>
  <si>
    <t>Adelman, Jonathan B</t>
  </si>
  <si>
    <t xml:space="preserve">Awe, Elena </t>
  </si>
  <si>
    <t>Bagley, John M</t>
  </si>
  <si>
    <t xml:space="preserve">Banks, Tyler </t>
  </si>
  <si>
    <t xml:space="preserve">Beck, John </t>
  </si>
  <si>
    <t xml:space="preserve">Blackman, Francis </t>
  </si>
  <si>
    <t xml:space="preserve">Bowman, Taylor </t>
  </si>
  <si>
    <t xml:space="preserve">Brown, Dana </t>
  </si>
  <si>
    <t xml:space="preserve">Brown, Rachel </t>
  </si>
  <si>
    <t xml:space="preserve">Campo, Fiona </t>
  </si>
  <si>
    <t>Colucci, Michael P</t>
  </si>
  <si>
    <t xml:space="preserve">Conley, Denise </t>
  </si>
  <si>
    <t>Connell, Hannah C</t>
  </si>
  <si>
    <t xml:space="preserve">Corrigan, Betsy </t>
  </si>
  <si>
    <t>Daniel, Matthew N</t>
  </si>
  <si>
    <t xml:space="preserve">Deaton, Patrick </t>
  </si>
  <si>
    <t xml:space="preserve">Gallup, Hannah </t>
  </si>
  <si>
    <t xml:space="preserve">Giorango, Lauren </t>
  </si>
  <si>
    <t xml:space="preserve">Goulding, Stephanie </t>
  </si>
  <si>
    <t>Graber, Mary C</t>
  </si>
  <si>
    <t xml:space="preserve">Green, Amy </t>
  </si>
  <si>
    <t xml:space="preserve">Hoak, Rosa </t>
  </si>
  <si>
    <t xml:space="preserve">Holich, Jennifer </t>
  </si>
  <si>
    <t xml:space="preserve">Hoskins, Steven </t>
  </si>
  <si>
    <t>Joyce, Kelly A</t>
  </si>
  <si>
    <t xml:space="preserve">Kiefer, Elizabeth </t>
  </si>
  <si>
    <t xml:space="preserve">Mullins, Margaret </t>
  </si>
  <si>
    <t xml:space="preserve">Park, Hallie </t>
  </si>
  <si>
    <t xml:space="preserve">Pass, John </t>
  </si>
  <si>
    <t xml:space="preserve">Pastuovic, Jacqueline </t>
  </si>
  <si>
    <t>Planek, Anne M</t>
  </si>
  <si>
    <t xml:space="preserve">Radogno, Nancy </t>
  </si>
  <si>
    <t>Ranney, Shabaaz R</t>
  </si>
  <si>
    <t xml:space="preserve">Rodriguez, Juan </t>
  </si>
  <si>
    <t xml:space="preserve">Roh, Andrew </t>
  </si>
  <si>
    <t xml:space="preserve">Russ, Jennifer </t>
  </si>
  <si>
    <t xml:space="preserve">Schwabenbauer, Briana </t>
  </si>
  <si>
    <t xml:space="preserve">Scott, Dominique </t>
  </si>
  <si>
    <t xml:space="preserve">Stenger, Julia </t>
  </si>
  <si>
    <t xml:space="preserve">Stott, Gary </t>
  </si>
  <si>
    <t xml:space="preserve">Thomas, Gretchen </t>
  </si>
  <si>
    <t xml:space="preserve">Tipton, Grace </t>
  </si>
  <si>
    <t xml:space="preserve">Tsaganos, Georgia </t>
  </si>
  <si>
    <t xml:space="preserve">Villalobos, Cecilia </t>
  </si>
  <si>
    <t>Wawzenek, David C</t>
  </si>
  <si>
    <t xml:space="preserve">Wilhite, Jill </t>
  </si>
  <si>
    <t xml:space="preserve">Williams, Nina </t>
  </si>
  <si>
    <t xml:space="preserve">Zand, Noah </t>
  </si>
  <si>
    <t xml:space="preserve">Ablan, Megan </t>
  </si>
  <si>
    <t>Adduci, Sarah N</t>
  </si>
  <si>
    <t>Advani, Shilpa P</t>
  </si>
  <si>
    <t>Aguirre, Lidys Y</t>
  </si>
  <si>
    <t xml:space="preserve">Alberttis, Estefania </t>
  </si>
  <si>
    <t>Alejos, Katy J</t>
  </si>
  <si>
    <t xml:space="preserve">Andersen, Mark </t>
  </si>
  <si>
    <t xml:space="preserve">Anderson, Amy </t>
  </si>
  <si>
    <t>Anderson, Elisa B</t>
  </si>
  <si>
    <t xml:space="preserve">Anderson, Julie </t>
  </si>
  <si>
    <t xml:space="preserve">Anderson, Michelle </t>
  </si>
  <si>
    <t xml:space="preserve">Apostol, Emmanuel </t>
  </si>
  <si>
    <t>Armstrong, Rhapsody A</t>
  </si>
  <si>
    <t xml:space="preserve">Bachmann, Eric </t>
  </si>
  <si>
    <t xml:space="preserve">Bagri, Juliana </t>
  </si>
  <si>
    <t>Baldassarre, Jennifer R</t>
  </si>
  <si>
    <t xml:space="preserve">Banks, Renita </t>
  </si>
  <si>
    <t xml:space="preserve">Barker, Ruth </t>
  </si>
  <si>
    <t>Bates, Bess A</t>
  </si>
  <si>
    <t>Bautista, Adam P</t>
  </si>
  <si>
    <t xml:space="preserve">Beader, Kimberly </t>
  </si>
  <si>
    <t>Belmont, Kathleen E</t>
  </si>
  <si>
    <t>Berger, Colleen M</t>
  </si>
  <si>
    <t>Berkeley, Rachel-Lee K</t>
  </si>
  <si>
    <t>Berman, Abigayle B</t>
  </si>
  <si>
    <t>Bermudez, Kimberly M</t>
  </si>
  <si>
    <t>Bigeck, Ryan R</t>
  </si>
  <si>
    <t xml:space="preserve">Blecha, Joel </t>
  </si>
  <si>
    <t xml:space="preserve">Bolden, Aaron </t>
  </si>
  <si>
    <t xml:space="preserve">Borah, Cynthia </t>
  </si>
  <si>
    <t>Boudreau, Hannah C</t>
  </si>
  <si>
    <t>Boyle, Malachy J</t>
  </si>
  <si>
    <t>Brazen, Donna J</t>
  </si>
  <si>
    <t>Breit, Robert C</t>
  </si>
  <si>
    <t>Bringley, Maria S</t>
  </si>
  <si>
    <t xml:space="preserve">Brinson, Shehara </t>
  </si>
  <si>
    <t xml:space="preserve">Brooks, Clare </t>
  </si>
  <si>
    <t>Brown, Lauren S</t>
  </si>
  <si>
    <t xml:space="preserve">Browning, Jennifer </t>
  </si>
  <si>
    <t xml:space="preserve">Brummell, Lee </t>
  </si>
  <si>
    <t xml:space="preserve">Bruno, Molly </t>
  </si>
  <si>
    <t>Buckley, Jennifer A</t>
  </si>
  <si>
    <t>Bultas, Christina A</t>
  </si>
  <si>
    <t xml:space="preserve">Burries, Catina </t>
  </si>
  <si>
    <t xml:space="preserve">Byrnes, Julie </t>
  </si>
  <si>
    <t>Cahill, Mary M</t>
  </si>
  <si>
    <t xml:space="preserve">Cairns, Katherine </t>
  </si>
  <si>
    <t xml:space="preserve">Campbell, Natalie </t>
  </si>
  <si>
    <t xml:space="preserve">Carbray, Caroline </t>
  </si>
  <si>
    <t xml:space="preserve">Carr, Anna </t>
  </si>
  <si>
    <t xml:space="preserve">Casselle, Rahwa </t>
  </si>
  <si>
    <t xml:space="preserve">Childress, Marvin </t>
  </si>
  <si>
    <t xml:space="preserve">Chinski, Nicole </t>
  </si>
  <si>
    <t>Choi, Petra Kim</t>
  </si>
  <si>
    <t>Chu, Elizabeth Kim</t>
  </si>
  <si>
    <t xml:space="preserve">Clark, Johanna </t>
  </si>
  <si>
    <t>Clark, Natalie K</t>
  </si>
  <si>
    <t xml:space="preserve">Coglianese, Steven </t>
  </si>
  <si>
    <t>Colella, Jessica A</t>
  </si>
  <si>
    <t>Colucci, John P</t>
  </si>
  <si>
    <t>Conley, Laurie Ann</t>
  </si>
  <si>
    <t xml:space="preserve">Conroy, Shannon </t>
  </si>
  <si>
    <t>Contraveos, Aaron J</t>
  </si>
  <si>
    <t xml:space="preserve">Contraveos, Agnese </t>
  </si>
  <si>
    <t>Conway, Elizabeth A</t>
  </si>
  <si>
    <t>Cooper, Deborah L</t>
  </si>
  <si>
    <t xml:space="preserve">Corcoran, Ellen </t>
  </si>
  <si>
    <t>Cordero, Alina E</t>
  </si>
  <si>
    <t xml:space="preserve">Cortez, Xelina </t>
  </si>
  <si>
    <t>Costanzo, Danielle N</t>
  </si>
  <si>
    <t xml:space="preserve">Coughlin, Shea </t>
  </si>
  <si>
    <t>Court, Adrienne Lynn</t>
  </si>
  <si>
    <t xml:space="preserve">Cousin, Johanna </t>
  </si>
  <si>
    <t xml:space="preserve">Dabney, Veronica </t>
  </si>
  <si>
    <t xml:space="preserve">Dajani, Ruby </t>
  </si>
  <si>
    <t xml:space="preserve">Daniels, Dion </t>
  </si>
  <si>
    <t>Datz, Madison A</t>
  </si>
  <si>
    <t xml:space="preserve">Davis, Andrew </t>
  </si>
  <si>
    <t xml:space="preserve">DeBruyne, Nicole </t>
  </si>
  <si>
    <t>Decancq, Nicole M</t>
  </si>
  <si>
    <t xml:space="preserve">Degman, Kiera </t>
  </si>
  <si>
    <t>Degman, Sean T</t>
  </si>
  <si>
    <t xml:space="preserve">Delia, Caroline </t>
  </si>
  <si>
    <t xml:space="preserve">DeSanto, Jordan </t>
  </si>
  <si>
    <t>Dolan, Emilie C</t>
  </si>
  <si>
    <t>Dolan, Michael James</t>
  </si>
  <si>
    <t xml:space="preserve">Dombek, Jill </t>
  </si>
  <si>
    <t xml:space="preserve">Domecq, Juan </t>
  </si>
  <si>
    <t xml:space="preserve">Donovan, Georgia </t>
  </si>
  <si>
    <t xml:space="preserve">Downs, Matthew </t>
  </si>
  <si>
    <t>Ebert, Quinn Nicole</t>
  </si>
  <si>
    <t>Egan-Pater, Kelly A</t>
  </si>
  <si>
    <t xml:space="preserve">Eggert, Laura </t>
  </si>
  <si>
    <t>Egner, Katherine K</t>
  </si>
  <si>
    <t xml:space="preserve">Eichstaedt, Douglas </t>
  </si>
  <si>
    <t xml:space="preserve">Fenske, Jessie </t>
  </si>
  <si>
    <t xml:space="preserve">Ferguson, Kelly </t>
  </si>
  <si>
    <t xml:space="preserve">Fishman - Strait, Samuel </t>
  </si>
  <si>
    <t xml:space="preserve">Fleming, Kasey </t>
  </si>
  <si>
    <t>Flynn, Nora Katherine</t>
  </si>
  <si>
    <t>Fogg, Karen E</t>
  </si>
  <si>
    <t xml:space="preserve">Foleno, Karen </t>
  </si>
  <si>
    <t xml:space="preserve">Fourman, Grace </t>
  </si>
  <si>
    <t>Fowlkes, Krystal M</t>
  </si>
  <si>
    <t>Fox, Kaitlyn E</t>
  </si>
  <si>
    <t xml:space="preserve">Frame, Carolyn </t>
  </si>
  <si>
    <t>Freeman, Megan A</t>
  </si>
  <si>
    <t xml:space="preserve">Friel, Juliette </t>
  </si>
  <si>
    <t xml:space="preserve">Friesen, Judy </t>
  </si>
  <si>
    <t>Furlong, Taylor K</t>
  </si>
  <si>
    <t>Gaffney, Pam A</t>
  </si>
  <si>
    <t xml:space="preserve">Garcia, Felicia </t>
  </si>
  <si>
    <t xml:space="preserve">Gates, Ryan </t>
  </si>
  <si>
    <t>Gawne, Heidi C</t>
  </si>
  <si>
    <t xml:space="preserve">Gearhart, Michelle </t>
  </si>
  <si>
    <t xml:space="preserve">Gehrke, Jeffrey </t>
  </si>
  <si>
    <t xml:space="preserve">Gibson, Shantorria </t>
  </si>
  <si>
    <t>Golemes, Lindsay K</t>
  </si>
  <si>
    <t xml:space="preserve">Gonzalez, Christina </t>
  </si>
  <si>
    <t>Goodman, Megan C</t>
  </si>
  <si>
    <t>Grant, Nicole E</t>
  </si>
  <si>
    <t xml:space="preserve">Green, Jerome </t>
  </si>
  <si>
    <t xml:space="preserve">Grogan, Marjorie </t>
  </si>
  <si>
    <t xml:space="preserve">Guarino, Nancy </t>
  </si>
  <si>
    <t xml:space="preserve">Guerrier, Anne Marie </t>
  </si>
  <si>
    <t xml:space="preserve">Hanna, Lisa </t>
  </si>
  <si>
    <t xml:space="preserve">Haro, Sari </t>
  </si>
  <si>
    <t xml:space="preserve">Harrington, Christiana </t>
  </si>
  <si>
    <t>Harris, Faith M</t>
  </si>
  <si>
    <t xml:space="preserve">Harris, Gina </t>
  </si>
  <si>
    <t xml:space="preserve">Hart, Deanna </t>
  </si>
  <si>
    <t xml:space="preserve">Harvey, Lawrence </t>
  </si>
  <si>
    <t>Hauser, Carmen R</t>
  </si>
  <si>
    <t xml:space="preserve">Hausfeld, Mark </t>
  </si>
  <si>
    <t xml:space="preserve">Heide, Lindsay </t>
  </si>
  <si>
    <t xml:space="preserve">Heide, Nora </t>
  </si>
  <si>
    <t>Heidloff, Savannah L</t>
  </si>
  <si>
    <t>Helm, Keisha M</t>
  </si>
  <si>
    <t>Henrichs, Brianne M</t>
  </si>
  <si>
    <t xml:space="preserve">Herron, Katie </t>
  </si>
  <si>
    <t xml:space="preserve">Hiatt, Clare </t>
  </si>
  <si>
    <t>Hill, Elizabeth Mae</t>
  </si>
  <si>
    <t xml:space="preserve">Hill, Laura </t>
  </si>
  <si>
    <t xml:space="preserve">Hill, Stacey </t>
  </si>
  <si>
    <t xml:space="preserve">Hoerner, Riley </t>
  </si>
  <si>
    <t xml:space="preserve">Howe, Erin </t>
  </si>
  <si>
    <t>Hussey, Colleen M</t>
  </si>
  <si>
    <t xml:space="preserve">Hwang, Jordan </t>
  </si>
  <si>
    <t>Jacobo, Julia C</t>
  </si>
  <si>
    <t>Jacobson, Erin E</t>
  </si>
  <si>
    <t xml:space="preserve">Jacobson, Evan </t>
  </si>
  <si>
    <t xml:space="preserve">Jaramillo, Aaron </t>
  </si>
  <si>
    <t>Jaros, Jennifer A</t>
  </si>
  <si>
    <t>Jarosch, Elizabeth A</t>
  </si>
  <si>
    <t xml:space="preserve">Jenkins, Alicia </t>
  </si>
  <si>
    <t>Jirka, Heidi Marie</t>
  </si>
  <si>
    <t xml:space="preserve">Johnson, Tyeshiea </t>
  </si>
  <si>
    <t>Jones, Kimberly G</t>
  </si>
  <si>
    <t>Kadlec, Christian R</t>
  </si>
  <si>
    <t xml:space="preserve">Kaunelis, Lauren </t>
  </si>
  <si>
    <t xml:space="preserve">Kearley-Pruitt, Carina </t>
  </si>
  <si>
    <t xml:space="preserve">Kearns, Colleen </t>
  </si>
  <si>
    <t>Kelly, Kathleen H</t>
  </si>
  <si>
    <t>Kelly, Mary E</t>
  </si>
  <si>
    <t xml:space="preserve">Kemper, Susan </t>
  </si>
  <si>
    <t>Kessler, Lindsey R</t>
  </si>
  <si>
    <t>Keuler, Kathryn R</t>
  </si>
  <si>
    <t>Kibblesmith, Rachel E</t>
  </si>
  <si>
    <t>Kiferbaum, Rachel S</t>
  </si>
  <si>
    <t>Kinnaman, Anna P</t>
  </si>
  <si>
    <t xml:space="preserve">Kleespies, Lauren </t>
  </si>
  <si>
    <t>Klemp, Casey Lynn</t>
  </si>
  <si>
    <t>Kline, James R</t>
  </si>
  <si>
    <t>Knox, Catherine M</t>
  </si>
  <si>
    <t xml:space="preserve">Kontos, Elena </t>
  </si>
  <si>
    <t xml:space="preserve">Koransky, Tamara </t>
  </si>
  <si>
    <t xml:space="preserve">Kosari, Hasti </t>
  </si>
  <si>
    <t>Kula, McKenzie E</t>
  </si>
  <si>
    <t xml:space="preserve">Kula, Taylor </t>
  </si>
  <si>
    <t>Lagioia, Vito A</t>
  </si>
  <si>
    <t>Lahucik, Ann M</t>
  </si>
  <si>
    <t xml:space="preserve">Lamb, Allison </t>
  </si>
  <si>
    <t>Landfair, Gina R</t>
  </si>
  <si>
    <t xml:space="preserve">Leban, Todd </t>
  </si>
  <si>
    <t>Lee, Miles C</t>
  </si>
  <si>
    <t>Lenzo, Sheri C</t>
  </si>
  <si>
    <t xml:space="preserve">Logan, Ciarra </t>
  </si>
  <si>
    <t xml:space="preserve">Logan, Jennifer </t>
  </si>
  <si>
    <t xml:space="preserve">Lopez, Brent </t>
  </si>
  <si>
    <t xml:space="preserve">Louthan, Sarah </t>
  </si>
  <si>
    <t xml:space="preserve">Lukehart, Jason </t>
  </si>
  <si>
    <t xml:space="preserve">Mack, Amanda </t>
  </si>
  <si>
    <t>Maggio, Sabrina K</t>
  </si>
  <si>
    <t>Maher, Jacqueline P</t>
  </si>
  <si>
    <t>Manetta, Claire E</t>
  </si>
  <si>
    <t>Mariani, Amy D</t>
  </si>
  <si>
    <t xml:space="preserve">Marinelarena, Liza </t>
  </si>
  <si>
    <t xml:space="preserve">Martin, Alice </t>
  </si>
  <si>
    <t>Masters, Molly J</t>
  </si>
  <si>
    <t xml:space="preserve">McAndrew, Patrick </t>
  </si>
  <si>
    <t xml:space="preserve">McCauley, John </t>
  </si>
  <si>
    <t>McDowell, John W</t>
  </si>
  <si>
    <t xml:space="preserve">McGill, Raven </t>
  </si>
  <si>
    <t>McKinney, Carin C</t>
  </si>
  <si>
    <t xml:space="preserve">McKinney, Wesley </t>
  </si>
  <si>
    <t xml:space="preserve">Meglan, Laura </t>
  </si>
  <si>
    <t>Meier, Samuel A</t>
  </si>
  <si>
    <t>Meierhoff, Molly Anne</t>
  </si>
  <si>
    <t>Meilinger, Rebecca J</t>
  </si>
  <si>
    <t xml:space="preserve">Meisinger, Rebecca </t>
  </si>
  <si>
    <t>Meredith, Catherine G</t>
  </si>
  <si>
    <t>Merriweather, George T</t>
  </si>
  <si>
    <t xml:space="preserve">Milburn, Jessica </t>
  </si>
  <si>
    <t xml:space="preserve">Miller, Karolyn </t>
  </si>
  <si>
    <t xml:space="preserve">Milliern, Jennifer </t>
  </si>
  <si>
    <t xml:space="preserve">Missman, Anna </t>
  </si>
  <si>
    <t xml:space="preserve">Mohammad, Marta </t>
  </si>
  <si>
    <t>Moody, Kiera C</t>
  </si>
  <si>
    <t>Morgan, Catherine M</t>
  </si>
  <si>
    <t>Moroney, Myles C</t>
  </si>
  <si>
    <t xml:space="preserve">Morrell, Jason </t>
  </si>
  <si>
    <t>Mucha, Katrina E</t>
  </si>
  <si>
    <t>Mucha, Patrick J</t>
  </si>
  <si>
    <t>Munoz, Karla L</t>
  </si>
  <si>
    <t xml:space="preserve">Murawski, Nathan </t>
  </si>
  <si>
    <t xml:space="preserve">Murphy, Megan </t>
  </si>
  <si>
    <t>Naples, Molly Kathleen</t>
  </si>
  <si>
    <t>Narvaez, Delfidio J</t>
  </si>
  <si>
    <t xml:space="preserve">Neubert, Ulrike </t>
  </si>
  <si>
    <t>Niewald, Elizabeth A</t>
  </si>
  <si>
    <t>Nikolakakis, Caroline A</t>
  </si>
  <si>
    <t xml:space="preserve">Ninan, Jincy </t>
  </si>
  <si>
    <t>Nowaczyk, Steven R</t>
  </si>
  <si>
    <t>O'Brien, John P</t>
  </si>
  <si>
    <t>Olsen, Jennifer J</t>
  </si>
  <si>
    <t>Olson, Lauren E</t>
  </si>
  <si>
    <t xml:space="preserve">Olson, Steven </t>
  </si>
  <si>
    <t xml:space="preserve">Omenazu, Aimee </t>
  </si>
  <si>
    <t>Pabellon, Meaghan E</t>
  </si>
  <si>
    <t xml:space="preserve">Park, Shirley </t>
  </si>
  <si>
    <t>Parr, Noelle J</t>
  </si>
  <si>
    <t xml:space="preserve">Patino, Margaret </t>
  </si>
  <si>
    <t xml:space="preserve">Pecora, Kathryn </t>
  </si>
  <si>
    <t>Pelling, Lori E</t>
  </si>
  <si>
    <t xml:space="preserve">Pepp, Rebecca </t>
  </si>
  <si>
    <t>Perkins, Steven D</t>
  </si>
  <si>
    <t xml:space="preserve">Perros, Sarah </t>
  </si>
  <si>
    <t>Peterson, Jamie A</t>
  </si>
  <si>
    <t>Pettenuzzo, Marissa Grace</t>
  </si>
  <si>
    <t>Pines, Nicole L</t>
  </si>
  <si>
    <t>Pletsch, John J</t>
  </si>
  <si>
    <t>Plumley, Sada J</t>
  </si>
  <si>
    <t xml:space="preserve">Podlasek, Eric </t>
  </si>
  <si>
    <t>Polega, Shannon E</t>
  </si>
  <si>
    <t>Pros, Christopher R</t>
  </si>
  <si>
    <t>Pryor, Ayhesha J</t>
  </si>
  <si>
    <t>Pryor, Nicole L</t>
  </si>
  <si>
    <t xml:space="preserve">Raad, Jason </t>
  </si>
  <si>
    <t>Reeves, Laura A</t>
  </si>
  <si>
    <t xml:space="preserve">Reising, Thomas </t>
  </si>
  <si>
    <t>Rhoades, Jennifer S</t>
  </si>
  <si>
    <t>Richards, Jennifer H</t>
  </si>
  <si>
    <t xml:space="preserve">Ricker, George </t>
  </si>
  <si>
    <t>Rigali, Megan B</t>
  </si>
  <si>
    <t xml:space="preserve">Righeimer, Andrew </t>
  </si>
  <si>
    <t xml:space="preserve">Robinet, Linda </t>
  </si>
  <si>
    <t>Robinzine, Lauren M</t>
  </si>
  <si>
    <t xml:space="preserve">Rodrigues, Nathon </t>
  </si>
  <si>
    <t xml:space="preserve">Rodriguez, Tasia </t>
  </si>
  <si>
    <t xml:space="preserve">Rogers, Elizabeth </t>
  </si>
  <si>
    <t>Rojas, Lauren Kate</t>
  </si>
  <si>
    <t>Rollo, Richard H</t>
  </si>
  <si>
    <t xml:space="preserve">Romine, Corynne </t>
  </si>
  <si>
    <t xml:space="preserve">Rosales, Kimberly </t>
  </si>
  <si>
    <t>Roskos, Meagan K</t>
  </si>
  <si>
    <t xml:space="preserve">Rote, Emily </t>
  </si>
  <si>
    <t xml:space="preserve">Rudin, Lisa </t>
  </si>
  <si>
    <t xml:space="preserve">Ruff, Michaela </t>
  </si>
  <si>
    <t>Ryan, Alyssa R</t>
  </si>
  <si>
    <t xml:space="preserve">Ryan, Sean </t>
  </si>
  <si>
    <t xml:space="preserve">Ryan, Sideeka </t>
  </si>
  <si>
    <t xml:space="preserve">Sakamoto, Molly </t>
  </si>
  <si>
    <t xml:space="preserve">Sakellaris, Kara </t>
  </si>
  <si>
    <t xml:space="preserve">Saliny, Lauren </t>
  </si>
  <si>
    <t xml:space="preserve">Saliny, Shannon </t>
  </si>
  <si>
    <t xml:space="preserve">Scanlon, Luke </t>
  </si>
  <si>
    <t xml:space="preserve">Schmidt, Joshua </t>
  </si>
  <si>
    <t xml:space="preserve">Schrag, Allison </t>
  </si>
  <si>
    <t>Schulte, Patrick E</t>
  </si>
  <si>
    <t xml:space="preserve">Shannon, Ericka </t>
  </si>
  <si>
    <t>Simatic, Charles M</t>
  </si>
  <si>
    <t>Small, Stephanie D</t>
  </si>
  <si>
    <t>Smith, Elizabeth Chambless</t>
  </si>
  <si>
    <t xml:space="preserve">Smith, Esther </t>
  </si>
  <si>
    <t>Smith, Stephanie S</t>
  </si>
  <si>
    <t xml:space="preserve">Sorensen, Michael </t>
  </si>
  <si>
    <t>Spillane, Karri L</t>
  </si>
  <si>
    <t xml:space="preserve">Stewart, Megan </t>
  </si>
  <si>
    <t xml:space="preserve">Stigger, Nichelle </t>
  </si>
  <si>
    <t>Suedbeck, Michele M</t>
  </si>
  <si>
    <t xml:space="preserve">Suerth, Stephanie </t>
  </si>
  <si>
    <t>Sundquist, Kristen E</t>
  </si>
  <si>
    <t xml:space="preserve">Swistowicz, Phillip </t>
  </si>
  <si>
    <t>Tabar, Aurore M</t>
  </si>
  <si>
    <t xml:space="preserve">Tague, Emily </t>
  </si>
  <si>
    <t xml:space="preserve">Tangorra, Michael </t>
  </si>
  <si>
    <t xml:space="preserve">Tatro, Hannah </t>
  </si>
  <si>
    <t xml:space="preserve">Tencate, Therese </t>
  </si>
  <si>
    <t>Thomas, Stephanie G</t>
  </si>
  <si>
    <t xml:space="preserve">Tisch, Caitlin </t>
  </si>
  <si>
    <t xml:space="preserve">Torres, Rebecca </t>
  </si>
  <si>
    <t xml:space="preserve">Touchette, Melanie </t>
  </si>
  <si>
    <t>Trathen, Kathryn S</t>
  </si>
  <si>
    <t>Trout, Lauren B</t>
  </si>
  <si>
    <t xml:space="preserve">Tucker, Miranda </t>
  </si>
  <si>
    <t>Tyler, Courtney M</t>
  </si>
  <si>
    <t>Tysse, Kate M</t>
  </si>
  <si>
    <t>Utter, Rory K</t>
  </si>
  <si>
    <t>Valle, Kelly M</t>
  </si>
  <si>
    <t>Vega, Lauren K</t>
  </si>
  <si>
    <t xml:space="preserve">Vella, Megan </t>
  </si>
  <si>
    <t xml:space="preserve">Vietzen, Elizabeth </t>
  </si>
  <si>
    <t xml:space="preserve">Villa, John </t>
  </si>
  <si>
    <t xml:space="preserve">Vincenti, Lawrence </t>
  </si>
  <si>
    <t xml:space="preserve">Voigts, Amanda </t>
  </si>
  <si>
    <t xml:space="preserve">Von Bokern, Mandra </t>
  </si>
  <si>
    <t xml:space="preserve">Walker, Kenya </t>
  </si>
  <si>
    <t xml:space="preserve">Walsh, Susan </t>
  </si>
  <si>
    <t xml:space="preserve">Walsh-Kallay, Jean </t>
  </si>
  <si>
    <t xml:space="preserve">Weber, Rachel </t>
  </si>
  <si>
    <t>Weck, Madonna N</t>
  </si>
  <si>
    <t>Wehman, Christine S</t>
  </si>
  <si>
    <t>Weiss, Leslie E</t>
  </si>
  <si>
    <t>Welchko, Christina R</t>
  </si>
  <si>
    <t>Wetzel, Christine E</t>
  </si>
  <si>
    <t>Wheatley, Rachel A</t>
  </si>
  <si>
    <t>Whitley, Katherine B</t>
  </si>
  <si>
    <t xml:space="preserve">Williams, David </t>
  </si>
  <si>
    <t xml:space="preserve">Williams, Emile </t>
  </si>
  <si>
    <t xml:space="preserve">Williams, Jillian </t>
  </si>
  <si>
    <t>Williams, Mohogany Q</t>
  </si>
  <si>
    <t xml:space="preserve">Williams, Rasheedah </t>
  </si>
  <si>
    <t>Williams, Sarah C</t>
  </si>
  <si>
    <t xml:space="preserve">Wilson, Cynthia </t>
  </si>
  <si>
    <t xml:space="preserve">Wilson, Megan </t>
  </si>
  <si>
    <t>Winchell, Jamie L</t>
  </si>
  <si>
    <t xml:space="preserve">Winchell, Ryan </t>
  </si>
  <si>
    <t xml:space="preserve">Winfield, Porsche </t>
  </si>
  <si>
    <t>Winkelhake, Hilary Ann</t>
  </si>
  <si>
    <t xml:space="preserve">Withers, Richard </t>
  </si>
  <si>
    <t xml:space="preserve">Witz, Jeanne </t>
  </si>
  <si>
    <t>Wiza, Noah P</t>
  </si>
  <si>
    <t>Woods, Emily J</t>
  </si>
  <si>
    <t>Woodson, Erin P</t>
  </si>
  <si>
    <t xml:space="preserve">Yigzaw, Salome </t>
  </si>
  <si>
    <t>Yocius, Mary E</t>
  </si>
  <si>
    <t>Youman, Lisa M</t>
  </si>
  <si>
    <t xml:space="preserve">Youngberg, Michael </t>
  </si>
  <si>
    <t xml:space="preserve">Zaragoza, Silvia </t>
  </si>
  <si>
    <t>Zarosl, Jennifer L</t>
  </si>
  <si>
    <t xml:space="preserve">Ali, Hussain </t>
  </si>
  <si>
    <t xml:space="preserve">Andries, Paula </t>
  </si>
  <si>
    <t xml:space="preserve">Arensdorff, Michael </t>
  </si>
  <si>
    <t xml:space="preserve">Asgharzadeh, Parisa </t>
  </si>
  <si>
    <t xml:space="preserve">Ashford, Kristine </t>
  </si>
  <si>
    <t xml:space="preserve">Baker, Amy </t>
  </si>
  <si>
    <t xml:space="preserve">Baker, Caroline </t>
  </si>
  <si>
    <t xml:space="preserve">Baker, Seth </t>
  </si>
  <si>
    <t xml:space="preserve">Barnard, James </t>
  </si>
  <si>
    <t xml:space="preserve">Bauman, Natalie </t>
  </si>
  <si>
    <t xml:space="preserve">Bell-Bey, Kila </t>
  </si>
  <si>
    <t>Berger, Kevin E</t>
  </si>
  <si>
    <t>Bland, Antoine M</t>
  </si>
  <si>
    <t xml:space="preserve">Bronner, Donna </t>
  </si>
  <si>
    <t>Brown, Kina L</t>
  </si>
  <si>
    <t>Brown, Valerie A</t>
  </si>
  <si>
    <t xml:space="preserve">Budde, Leslie </t>
  </si>
  <si>
    <t>Bulger, Mark J</t>
  </si>
  <si>
    <t xml:space="preserve">Capuder, April </t>
  </si>
  <si>
    <t>Cardelli, Roxane Marie</t>
  </si>
  <si>
    <t>Carr, Chemaine L</t>
  </si>
  <si>
    <t xml:space="preserve">Carrillo, Fernando </t>
  </si>
  <si>
    <t xml:space="preserve">Casanovas, Joseph </t>
  </si>
  <si>
    <t xml:space="preserve">Chase Vivas, Elizabeth </t>
  </si>
  <si>
    <t xml:space="preserve">Childress, Erica </t>
  </si>
  <si>
    <t xml:space="preserve">Chinn, Amy </t>
  </si>
  <si>
    <t xml:space="preserve">Christian, Jeremy </t>
  </si>
  <si>
    <t xml:space="preserve">Chrystall, Linda </t>
  </si>
  <si>
    <t xml:space="preserve">Ciosek, Anne </t>
  </si>
  <si>
    <t>Circo, Carla J</t>
  </si>
  <si>
    <t xml:space="preserve">Collins, Monica </t>
  </si>
  <si>
    <t xml:space="preserve">Colmenero, Maria Elvira </t>
  </si>
  <si>
    <t>Cruz, Michael Christian</t>
  </si>
  <si>
    <t xml:space="preserve">Cuculich, Melissa </t>
  </si>
  <si>
    <t>Darley, Anne E</t>
  </si>
  <si>
    <t xml:space="preserve">Dean, Katherine </t>
  </si>
  <si>
    <t xml:space="preserve">Dinatale, Jacqueline </t>
  </si>
  <si>
    <t>Dorka, Meghan J</t>
  </si>
  <si>
    <t xml:space="preserve">Doyle, Carolyn </t>
  </si>
  <si>
    <t xml:space="preserve">Dunn, Julieann </t>
  </si>
  <si>
    <t>Durham, Candace Kaye</t>
  </si>
  <si>
    <t>Featherstone, Jeffrey R</t>
  </si>
  <si>
    <t xml:space="preserve">Feierberg, Patricia </t>
  </si>
  <si>
    <t>Fenske, Emily F</t>
  </si>
  <si>
    <t>Germanier, Janette M</t>
  </si>
  <si>
    <t xml:space="preserve">Gillespie, Michael </t>
  </si>
  <si>
    <t xml:space="preserve">Glover-Rogers, Donna </t>
  </si>
  <si>
    <t>Gonsur, Steve R</t>
  </si>
  <si>
    <t>Gordon, Ryan T</t>
  </si>
  <si>
    <t>Grimaldi, Hilary K</t>
  </si>
  <si>
    <t>Groben, Patricia L</t>
  </si>
  <si>
    <t xml:space="preserve">Gulley, Canika </t>
  </si>
  <si>
    <t>Gunnell, Sharon L</t>
  </si>
  <si>
    <t>Hamm, Tracy J</t>
  </si>
  <si>
    <t xml:space="preserve">Hancock, Joshua </t>
  </si>
  <si>
    <t xml:space="preserve">Haus, Darren </t>
  </si>
  <si>
    <t>Hayward, James M</t>
  </si>
  <si>
    <t>Herrmann, Gina L</t>
  </si>
  <si>
    <t xml:space="preserve">Hodge, John </t>
  </si>
  <si>
    <t>Hoehne, Nancy R</t>
  </si>
  <si>
    <t xml:space="preserve">Hoover, Stephanie </t>
  </si>
  <si>
    <t xml:space="preserve">Hoskins, Monique </t>
  </si>
  <si>
    <t>Hughes, Paula R</t>
  </si>
  <si>
    <t xml:space="preserve">Ivey, Marion </t>
  </si>
  <si>
    <t>Jacoby, Rocio R</t>
  </si>
  <si>
    <t>Jamrosz, Christine M</t>
  </si>
  <si>
    <t xml:space="preserve">Janu-Chossek, Lori </t>
  </si>
  <si>
    <t xml:space="preserve">Jaskiewicz-Garcia, Margaret </t>
  </si>
  <si>
    <t>Jefferson, Amy R</t>
  </si>
  <si>
    <t xml:space="preserve">Jerkatis, Aaron </t>
  </si>
  <si>
    <t xml:space="preserve">Johnson Thompson, Arnetta </t>
  </si>
  <si>
    <t>Johnson, Evette F</t>
  </si>
  <si>
    <t xml:space="preserve">Kamm, Carrie </t>
  </si>
  <si>
    <t>Kannan, Ashley A</t>
  </si>
  <si>
    <t xml:space="preserve">Kanwischer, Thomas </t>
  </si>
  <si>
    <t>Karia, Anjali Asokan</t>
  </si>
  <si>
    <t>Kelley, Carol Lynetta</t>
  </si>
  <si>
    <t xml:space="preserve">Keto, Erica </t>
  </si>
  <si>
    <t xml:space="preserve">King, Julianne </t>
  </si>
  <si>
    <t>King, Patrick D</t>
  </si>
  <si>
    <t xml:space="preserve">Klein, Stacie </t>
  </si>
  <si>
    <t xml:space="preserve">Kraft, Darren </t>
  </si>
  <si>
    <t xml:space="preserve">Lacey, Beth </t>
  </si>
  <si>
    <t xml:space="preserve">Lawrence, Tawanda </t>
  </si>
  <si>
    <t xml:space="preserve">Lee, William </t>
  </si>
  <si>
    <t>L'heureux, Jean M</t>
  </si>
  <si>
    <t>Lofton, Eboney L</t>
  </si>
  <si>
    <t xml:space="preserve">Love, Angelica </t>
  </si>
  <si>
    <t xml:space="preserve">Lyles, Sherita </t>
  </si>
  <si>
    <t>Mabry, Amber Dawn</t>
  </si>
  <si>
    <t xml:space="preserve">Maciak, Matthew </t>
  </si>
  <si>
    <t>Madsen, Susan M</t>
  </si>
  <si>
    <t xml:space="preserve">Manuel, Melissa </t>
  </si>
  <si>
    <t xml:space="preserve">Manus, Paul </t>
  </si>
  <si>
    <t>Martin, Angela B</t>
  </si>
  <si>
    <t>Martinez, Blanca Noemi</t>
  </si>
  <si>
    <t xml:space="preserve">McComb-Williams, Chasity </t>
  </si>
  <si>
    <t xml:space="preserve">McDaniels, Danielle </t>
  </si>
  <si>
    <t xml:space="preserve">McDonald, Timothy </t>
  </si>
  <si>
    <t>McGlynn, William J</t>
  </si>
  <si>
    <t>McKeand, Lauren M</t>
  </si>
  <si>
    <t>Mendez, Sarah D</t>
  </si>
  <si>
    <t xml:space="preserve">Middleton, Donna </t>
  </si>
  <si>
    <t xml:space="preserve">Missman, Jeffrey </t>
  </si>
  <si>
    <t xml:space="preserve">Moloney, Erin </t>
  </si>
  <si>
    <t>Moore, Sarah D</t>
  </si>
  <si>
    <t xml:space="preserve">Mulsoff, Beth </t>
  </si>
  <si>
    <t>Mura, Susan M</t>
  </si>
  <si>
    <t>Murray, Kristiana C</t>
  </si>
  <si>
    <t xml:space="preserve">Naber, Scott </t>
  </si>
  <si>
    <t xml:space="preserve">Nagano, Virginia </t>
  </si>
  <si>
    <t xml:space="preserve">Nelson, Allison </t>
  </si>
  <si>
    <t xml:space="preserve">Nelson, Jennifer </t>
  </si>
  <si>
    <t xml:space="preserve">Nelson, Sondra </t>
  </si>
  <si>
    <t>Nickels, Julie T</t>
  </si>
  <si>
    <t>Noonan, Katie M</t>
  </si>
  <si>
    <t xml:space="preserve">Otten, Deanna </t>
  </si>
  <si>
    <t>Packer, Paul E</t>
  </si>
  <si>
    <t xml:space="preserve">Pacyna, Jill </t>
  </si>
  <si>
    <t xml:space="preserve">Parkinson, Betsy </t>
  </si>
  <si>
    <t xml:space="preserve">Patterson, Elisabeth </t>
  </si>
  <si>
    <t xml:space="preserve">Pearce, Sharon </t>
  </si>
  <si>
    <t xml:space="preserve">Pearson, Lisa </t>
  </si>
  <si>
    <t xml:space="preserve">Perez, Becky </t>
  </si>
  <si>
    <t xml:space="preserve">Peronto, Aniela </t>
  </si>
  <si>
    <t xml:space="preserve">Poleski, Margaret </t>
  </si>
  <si>
    <t>Polley, Martha B</t>
  </si>
  <si>
    <t>Quickery, Katherine K</t>
  </si>
  <si>
    <t xml:space="preserve">Raia, Jennifer </t>
  </si>
  <si>
    <t xml:space="preserve">Rajashekar, Veena </t>
  </si>
  <si>
    <t xml:space="preserve">Rapoport, Carolyn </t>
  </si>
  <si>
    <t>Rehfield, Marianne E</t>
  </si>
  <si>
    <t xml:space="preserve">Robertson, Stacey </t>
  </si>
  <si>
    <t xml:space="preserve">Robey, Seth </t>
  </si>
  <si>
    <t>Robinson, Patrick C</t>
  </si>
  <si>
    <t xml:space="preserve">Rocco, Thomas </t>
  </si>
  <si>
    <t xml:space="preserve">Roman, Edgar </t>
  </si>
  <si>
    <t xml:space="preserve">Rosenblum, Gabrielle </t>
  </si>
  <si>
    <t xml:space="preserve">Rossi, Andrea </t>
  </si>
  <si>
    <t xml:space="preserve">Ruiz-Haneberg, Maria </t>
  </si>
  <si>
    <t>Sakellaris, Nicholas J</t>
  </si>
  <si>
    <t xml:space="preserve">Santos, Bessie </t>
  </si>
  <si>
    <t>Scahill, Rebecca Marie</t>
  </si>
  <si>
    <t xml:space="preserve">Scaro, Leanne </t>
  </si>
  <si>
    <t xml:space="preserve">Schemidt, Jennifer </t>
  </si>
  <si>
    <t>Schrems, Sheila Vietzen</t>
  </si>
  <si>
    <t xml:space="preserve">Seymour, Andrew </t>
  </si>
  <si>
    <t>Sheth, Jane Sabatino</t>
  </si>
  <si>
    <t>Shinners, Brian K</t>
  </si>
  <si>
    <t xml:space="preserve">Sigunick, Julie </t>
  </si>
  <si>
    <t xml:space="preserve">Smith, Elyse </t>
  </si>
  <si>
    <t xml:space="preserve">Smith, Lindsay </t>
  </si>
  <si>
    <t xml:space="preserve">Smith-Cole, Faith </t>
  </si>
  <si>
    <t>Stamp, Laura K</t>
  </si>
  <si>
    <t xml:space="preserve">Starks, Felicia </t>
  </si>
  <si>
    <t>Sullivan, Cheryl C</t>
  </si>
  <si>
    <t xml:space="preserve">Swanson, Mary </t>
  </si>
  <si>
    <t>Tokarz, Karen Maureen</t>
  </si>
  <si>
    <t xml:space="preserve">Tresselt, Susan </t>
  </si>
  <si>
    <t xml:space="preserve">Turek, John </t>
  </si>
  <si>
    <t xml:space="preserve">Turi, Stella </t>
  </si>
  <si>
    <t xml:space="preserve">Villasin, Katherine </t>
  </si>
  <si>
    <t xml:space="preserve">Vogt, Amy </t>
  </si>
  <si>
    <t xml:space="preserve">Walsh, Timothy </t>
  </si>
  <si>
    <t xml:space="preserve">White, Veronica </t>
  </si>
  <si>
    <t xml:space="preserve">Williams, Lisa </t>
  </si>
  <si>
    <t>Youngberg, Rachel D</t>
  </si>
  <si>
    <t xml:space="preserve">Zander, James </t>
  </si>
  <si>
    <t xml:space="preserve">Zelaya, Christine </t>
  </si>
  <si>
    <t>Carter, Sheila</t>
  </si>
  <si>
    <t xml:space="preserve">Alejos, Darren </t>
  </si>
  <si>
    <t xml:space="preserve">Ali, Rehana </t>
  </si>
  <si>
    <t xml:space="preserve">Ames, Darron </t>
  </si>
  <si>
    <t xml:space="preserve">Arzate, Yaritza </t>
  </si>
  <si>
    <t xml:space="preserve">Bandara, Buddhini </t>
  </si>
  <si>
    <t xml:space="preserve">Bell, Alexandria </t>
  </si>
  <si>
    <t xml:space="preserve">Benion, Joy </t>
  </si>
  <si>
    <t xml:space="preserve">Bishop, Marc </t>
  </si>
  <si>
    <t xml:space="preserve">Booker, Willona </t>
  </si>
  <si>
    <t xml:space="preserve">Burns, Maria </t>
  </si>
  <si>
    <t xml:space="preserve">Cafi, Edita </t>
  </si>
  <si>
    <t xml:space="preserve">Calloway, Lawrence </t>
  </si>
  <si>
    <t>Cooley, Tenea S</t>
  </si>
  <si>
    <t xml:space="preserve">Daniels, LaDonna </t>
  </si>
  <si>
    <t xml:space="preserve">Daun, Gina </t>
  </si>
  <si>
    <t xml:space="preserve">Dembski, Debra </t>
  </si>
  <si>
    <t xml:space="preserve">Eble, Julie </t>
  </si>
  <si>
    <t>Evans, Sanna Lee</t>
  </si>
  <si>
    <t xml:space="preserve">Faire, Michelle </t>
  </si>
  <si>
    <t xml:space="preserve">Fields, Adriene </t>
  </si>
  <si>
    <t xml:space="preserve">Fields, Jade </t>
  </si>
  <si>
    <t xml:space="preserve">Fountain, Erin </t>
  </si>
  <si>
    <t xml:space="preserve">Gornik, Nathan </t>
  </si>
  <si>
    <t xml:space="preserve">Gray, Robert </t>
  </si>
  <si>
    <t xml:space="preserve">Hampton, Candice </t>
  </si>
  <si>
    <t>Harper, Angela P</t>
  </si>
  <si>
    <t xml:space="preserve">Harris, Dejon </t>
  </si>
  <si>
    <t xml:space="preserve">Hermann, Tara </t>
  </si>
  <si>
    <t xml:space="preserve">Husbands, Jennifer </t>
  </si>
  <si>
    <t xml:space="preserve">Johnson, Cathrecea </t>
  </si>
  <si>
    <t xml:space="preserve">Johnson, Laneta </t>
  </si>
  <si>
    <t xml:space="preserve">Jones, Brittany </t>
  </si>
  <si>
    <t xml:space="preserve">Jones, Esther </t>
  </si>
  <si>
    <t xml:space="preserve">Latimer, Autesha </t>
  </si>
  <si>
    <t xml:space="preserve">LeBreck, Rochelle </t>
  </si>
  <si>
    <t xml:space="preserve">Lige, Anita </t>
  </si>
  <si>
    <t xml:space="preserve">Lindsey, Ashley </t>
  </si>
  <si>
    <t xml:space="preserve">Loud, Janice </t>
  </si>
  <si>
    <t xml:space="preserve">Lyon, Vanesa </t>
  </si>
  <si>
    <t xml:space="preserve">McCarthy, Mary </t>
  </si>
  <si>
    <t xml:space="preserve">McCollough, Laura </t>
  </si>
  <si>
    <t xml:space="preserve">McGee, Anitra </t>
  </si>
  <si>
    <t xml:space="preserve">McGrone, Alyssa </t>
  </si>
  <si>
    <t xml:space="preserve">McGrone, Ashley </t>
  </si>
  <si>
    <t xml:space="preserve">Melby, Ashley </t>
  </si>
  <si>
    <t xml:space="preserve">Meza, Cristina </t>
  </si>
  <si>
    <t xml:space="preserve">Minter, Shantana </t>
  </si>
  <si>
    <t xml:space="preserve">Monarrez, Manuel </t>
  </si>
  <si>
    <t xml:space="preserve">Moore, Coretta </t>
  </si>
  <si>
    <t xml:space="preserve">Moore, Michael </t>
  </si>
  <si>
    <t xml:space="preserve">Moss, Charlee </t>
  </si>
  <si>
    <t xml:space="preserve">Murphy, Kristine </t>
  </si>
  <si>
    <t xml:space="preserve">Nash, Otis </t>
  </si>
  <si>
    <t xml:space="preserve">Nwoko, Mercy </t>
  </si>
  <si>
    <t xml:space="preserve">Ortega-Bramlett, Brianna </t>
  </si>
  <si>
    <t xml:space="preserve">Peete, Ashley </t>
  </si>
  <si>
    <t xml:space="preserve">Posey, Jemise </t>
  </si>
  <si>
    <t xml:space="preserve">Powell, Otis </t>
  </si>
  <si>
    <t xml:space="preserve">Quick, Kelli </t>
  </si>
  <si>
    <t xml:space="preserve">Quinones, Nelida </t>
  </si>
  <si>
    <t xml:space="preserve">Raub, Daniel </t>
  </si>
  <si>
    <t xml:space="preserve">Richardson, Jessica </t>
  </si>
  <si>
    <t xml:space="preserve">Riordan, Maeve </t>
  </si>
  <si>
    <t xml:space="preserve">Robinson, Jamie </t>
  </si>
  <si>
    <t xml:space="preserve">Saez, Iris </t>
  </si>
  <si>
    <t xml:space="preserve">Salinas, Alejandra </t>
  </si>
  <si>
    <t>Shea, Lisa R</t>
  </si>
  <si>
    <t xml:space="preserve">Smith, John </t>
  </si>
  <si>
    <t xml:space="preserve">Snydacker, Cynthia </t>
  </si>
  <si>
    <t xml:space="preserve">Sordilla, Linda </t>
  </si>
  <si>
    <t xml:space="preserve">Stainback, Jerome </t>
  </si>
  <si>
    <t xml:space="preserve">Sterrett, Emily </t>
  </si>
  <si>
    <t xml:space="preserve">Tsagaris, Maria </t>
  </si>
  <si>
    <t xml:space="preserve">Turner, Katelyn </t>
  </si>
  <si>
    <t xml:space="preserve">Turner, Saronda </t>
  </si>
  <si>
    <t>Van Zant, Gabrielle A</t>
  </si>
  <si>
    <t xml:space="preserve">VanDerhei, Diane </t>
  </si>
  <si>
    <t xml:space="preserve">Washington, Patricia </t>
  </si>
  <si>
    <t>Watkins, Tanesha R</t>
  </si>
  <si>
    <t xml:space="preserve">Watt, Alexia </t>
  </si>
  <si>
    <t xml:space="preserve">Williamson, Kisha </t>
  </si>
  <si>
    <t xml:space="preserve">Yu, Sara </t>
  </si>
  <si>
    <t xml:space="preserve">Aguirre, Victor </t>
  </si>
  <si>
    <t xml:space="preserve">Alejos, Desi </t>
  </si>
  <si>
    <t>Allen, Veronica D</t>
  </si>
  <si>
    <t xml:space="preserve">Azuma, Suzanne </t>
  </si>
  <si>
    <t xml:space="preserve">Bacalzo, Derek </t>
  </si>
  <si>
    <t>Bailey, Desiree B</t>
  </si>
  <si>
    <t xml:space="preserve">Banks, Tyra </t>
  </si>
  <si>
    <t>Banks-Holmes, Angela R</t>
  </si>
  <si>
    <t xml:space="preserve">Bannon, Eleanor </t>
  </si>
  <si>
    <t>Barney, Kristen M</t>
  </si>
  <si>
    <t>Bassett-Dilley, Mariannell E</t>
  </si>
  <si>
    <t xml:space="preserve">Battles, Youvette </t>
  </si>
  <si>
    <t xml:space="preserve">Bell, April </t>
  </si>
  <si>
    <t xml:space="preserve">Berry, Korea </t>
  </si>
  <si>
    <t xml:space="preserve">Boone, Howard </t>
  </si>
  <si>
    <t xml:space="preserve">Bowman, Larrissa </t>
  </si>
  <si>
    <t>Brewer, Gwashauna A</t>
  </si>
  <si>
    <t xml:space="preserve">Brooker, Sarah </t>
  </si>
  <si>
    <t xml:space="preserve">Brown, Kristina </t>
  </si>
  <si>
    <t xml:space="preserve">Carmack, Brenda </t>
  </si>
  <si>
    <t xml:space="preserve">Carter, Vashti </t>
  </si>
  <si>
    <t xml:space="preserve">Cecil, Melissa </t>
  </si>
  <si>
    <t xml:space="preserve">Chamblis, Jeanette </t>
  </si>
  <si>
    <t xml:space="preserve">Colbert, Minerva </t>
  </si>
  <si>
    <t>Cribbs, Keisha N</t>
  </si>
  <si>
    <t>Doss-Kuk, Lauren K</t>
  </si>
  <si>
    <t>Duhem, Meribeth M</t>
  </si>
  <si>
    <t xml:space="preserve">Durham, Alexandra </t>
  </si>
  <si>
    <t xml:space="preserve">Egeberg, Nenita </t>
  </si>
  <si>
    <t xml:space="preserve">Eraci-Sullivan, Mary Pat </t>
  </si>
  <si>
    <t xml:space="preserve">Fantetti, Diane </t>
  </si>
  <si>
    <t xml:space="preserve">Fleischman, Nina </t>
  </si>
  <si>
    <t>Flemming, Ashley R</t>
  </si>
  <si>
    <t xml:space="preserve">Frazier, Nicole </t>
  </si>
  <si>
    <t xml:space="preserve">Freeman, Florine </t>
  </si>
  <si>
    <t xml:space="preserve">Friley, Jeanette </t>
  </si>
  <si>
    <t xml:space="preserve">Galvan, Isaac </t>
  </si>
  <si>
    <t xml:space="preserve">Garcia Jr., Rodolfo </t>
  </si>
  <si>
    <t>Gillard, Conar J</t>
  </si>
  <si>
    <t xml:space="preserve">Hansen, Bruce </t>
  </si>
  <si>
    <t xml:space="preserve">Harris, Yolanda </t>
  </si>
  <si>
    <t xml:space="preserve">Hasso, Crystal </t>
  </si>
  <si>
    <t>Heflin, Margaret J</t>
  </si>
  <si>
    <t xml:space="preserve">Herlehy, Mary </t>
  </si>
  <si>
    <t xml:space="preserve">Hernandez, Noreen </t>
  </si>
  <si>
    <t xml:space="preserve">Holmes, Joanne </t>
  </si>
  <si>
    <t>Howard, Robert W</t>
  </si>
  <si>
    <t xml:space="preserve">Husband, Kywanni </t>
  </si>
  <si>
    <t xml:space="preserve">Husbands, Nakia </t>
  </si>
  <si>
    <t xml:space="preserve">Jackson, Stacey </t>
  </si>
  <si>
    <t>Johnson, Alayna M</t>
  </si>
  <si>
    <t xml:space="preserve">Jones, Marie </t>
  </si>
  <si>
    <t>Kiska, Lindsey M</t>
  </si>
  <si>
    <t xml:space="preserve">Krzak, Steven </t>
  </si>
  <si>
    <t>Landfair, Julie L</t>
  </si>
  <si>
    <t xml:space="preserve">Lemus, Emilio </t>
  </si>
  <si>
    <t xml:space="preserve">Locke, Lakesha </t>
  </si>
  <si>
    <t xml:space="preserve">Macino, Julie </t>
  </si>
  <si>
    <t xml:space="preserve">Madison, Micha </t>
  </si>
  <si>
    <t>Mandeville, William K</t>
  </si>
  <si>
    <t>Marshall, Cory A</t>
  </si>
  <si>
    <t xml:space="preserve">McDonald, Maureen </t>
  </si>
  <si>
    <t xml:space="preserve">Miller, Venus </t>
  </si>
  <si>
    <t>Mobley, Bronwyn L</t>
  </si>
  <si>
    <t xml:space="preserve">Moczarney, Natalie </t>
  </si>
  <si>
    <t xml:space="preserve">Murray, Bernard </t>
  </si>
  <si>
    <t xml:space="preserve">Myles, Shawntale </t>
  </si>
  <si>
    <t xml:space="preserve">Newman, Taylor </t>
  </si>
  <si>
    <t xml:space="preserve">Nichols, Yulonda </t>
  </si>
  <si>
    <t>Plummer, Samara M</t>
  </si>
  <si>
    <t>Pohlman, Lenora K</t>
  </si>
  <si>
    <t xml:space="preserve">Pride, Neelam </t>
  </si>
  <si>
    <t>Primak, Sherri L</t>
  </si>
  <si>
    <t xml:space="preserve">Puckett, Paris </t>
  </si>
  <si>
    <t xml:space="preserve">Rasmussen, Claire </t>
  </si>
  <si>
    <t xml:space="preserve">Rice, Luchina </t>
  </si>
  <si>
    <t xml:space="preserve">Roberson, Sonjee </t>
  </si>
  <si>
    <t xml:space="preserve">Rodriguez, Erika </t>
  </si>
  <si>
    <t xml:space="preserve">Ryniewicz, Jennifer </t>
  </si>
  <si>
    <t xml:space="preserve">Sappington, Anise </t>
  </si>
  <si>
    <t xml:space="preserve">Scott, Juanita </t>
  </si>
  <si>
    <t xml:space="preserve">Sikora Richardson, Nickoll </t>
  </si>
  <si>
    <t xml:space="preserve">Skocen, Vera </t>
  </si>
  <si>
    <t xml:space="preserve">Smith, Monica </t>
  </si>
  <si>
    <t xml:space="preserve">Smith, Tywone </t>
  </si>
  <si>
    <t xml:space="preserve">Sotelo, Magdalena </t>
  </si>
  <si>
    <t xml:space="preserve">Spiller, Deion </t>
  </si>
  <si>
    <t xml:space="preserve">Stackhouse, Valencia </t>
  </si>
  <si>
    <t xml:space="preserve">Stanton, Barbara </t>
  </si>
  <si>
    <t xml:space="preserve">Stebbing, Kottie </t>
  </si>
  <si>
    <t xml:space="preserve">Stewart, Marcus </t>
  </si>
  <si>
    <t xml:space="preserve">Thigpen, Tanya </t>
  </si>
  <si>
    <t xml:space="preserve">Thompson, Thomas </t>
  </si>
  <si>
    <t>Turner, Carla A</t>
  </si>
  <si>
    <t xml:space="preserve">Vercnocke, Kayleigh </t>
  </si>
  <si>
    <t xml:space="preserve">Walker, Lakeitha </t>
  </si>
  <si>
    <t xml:space="preserve">Wallner, Jacqueline </t>
  </si>
  <si>
    <t xml:space="preserve">Webster, Carol </t>
  </si>
  <si>
    <t xml:space="preserve">Weible, Raymond </t>
  </si>
  <si>
    <t xml:space="preserve">Wells, Amriss </t>
  </si>
  <si>
    <t xml:space="preserve">Williams, Russell </t>
  </si>
  <si>
    <t xml:space="preserve">Woods, Tamel </t>
  </si>
  <si>
    <t xml:space="preserve">Word, Felicia </t>
  </si>
  <si>
    <t xml:space="preserve">Aguirre, Arselia </t>
  </si>
  <si>
    <t xml:space="preserve">Aviles, Dana </t>
  </si>
  <si>
    <t xml:space="preserve">Barrientos, Randy </t>
  </si>
  <si>
    <t>Billups, Swanson L</t>
  </si>
  <si>
    <t xml:space="preserve">Boose, Lonya </t>
  </si>
  <si>
    <t>Burch, Brandon S</t>
  </si>
  <si>
    <t xml:space="preserve">Butler, Earl </t>
  </si>
  <si>
    <t xml:space="preserve">Champ, LaToya </t>
  </si>
  <si>
    <t xml:space="preserve">Clago, Jacob </t>
  </si>
  <si>
    <t xml:space="preserve">Cooper, Linda </t>
  </si>
  <si>
    <t>Cooper, Maya R</t>
  </si>
  <si>
    <t>Curington, Dwayne C</t>
  </si>
  <si>
    <t xml:space="preserve">Deloera, Salvador </t>
  </si>
  <si>
    <t xml:space="preserve">Duda, Paul </t>
  </si>
  <si>
    <t>Eubanks, Darryl A</t>
  </si>
  <si>
    <t xml:space="preserve">Ferguson, John </t>
  </si>
  <si>
    <t xml:space="preserve">Garcia, Rodolfo </t>
  </si>
  <si>
    <t>Hairston, Bruce J</t>
  </si>
  <si>
    <t xml:space="preserve">Harlan, Anna </t>
  </si>
  <si>
    <t xml:space="preserve">Hernandez, Angel </t>
  </si>
  <si>
    <t xml:space="preserve">Hernandez, Bryan </t>
  </si>
  <si>
    <t xml:space="preserve">Hernandez, Eduardo </t>
  </si>
  <si>
    <t xml:space="preserve">Hernandez, Felix </t>
  </si>
  <si>
    <t xml:space="preserve">Hernandez, Mateo </t>
  </si>
  <si>
    <t xml:space="preserve">Howard, Bernard </t>
  </si>
  <si>
    <t xml:space="preserve">Johannesson, Lucille </t>
  </si>
  <si>
    <t xml:space="preserve">Johnson, Etta </t>
  </si>
  <si>
    <t xml:space="preserve">Kasper, Anthony </t>
  </si>
  <si>
    <t xml:space="preserve">Keller, Edward </t>
  </si>
  <si>
    <t xml:space="preserve">King, Janet </t>
  </si>
  <si>
    <t>King, Marshall D</t>
  </si>
  <si>
    <t>Kostoff, Christopher Warren</t>
  </si>
  <si>
    <t xml:space="preserve">Krikau, Lori </t>
  </si>
  <si>
    <t xml:space="preserve">Kvam, Karen </t>
  </si>
  <si>
    <t>Larocca, Daniel T</t>
  </si>
  <si>
    <t>Liddell, Chante J</t>
  </si>
  <si>
    <t>Lottie, Michelle N</t>
  </si>
  <si>
    <t xml:space="preserve">Lowry, Joanne </t>
  </si>
  <si>
    <t>Marcinowski, Karol S</t>
  </si>
  <si>
    <t xml:space="preserve">Martinez, Eduardo </t>
  </si>
  <si>
    <t xml:space="preserve">McGrew, Jamarius </t>
  </si>
  <si>
    <t>McKay, Samuel G</t>
  </si>
  <si>
    <t xml:space="preserve">Murry, Samonica </t>
  </si>
  <si>
    <t>O'Malley, Margaret M</t>
  </si>
  <si>
    <t>Orlin, Randi M</t>
  </si>
  <si>
    <t xml:space="preserve">Paolinelli, Gina </t>
  </si>
  <si>
    <t xml:space="preserve">Perkins, Jamari </t>
  </si>
  <si>
    <t xml:space="preserve">Plaza, David </t>
  </si>
  <si>
    <t xml:space="preserve">Reardon, Keith </t>
  </si>
  <si>
    <t xml:space="preserve">Reckamp, Matthew </t>
  </si>
  <si>
    <t>Reed, Tiphany N</t>
  </si>
  <si>
    <t>Richardson, Keren Michelle</t>
  </si>
  <si>
    <t xml:space="preserve">Richardson, Lavondrya </t>
  </si>
  <si>
    <t>Roskopf, Lee Ann C</t>
  </si>
  <si>
    <t xml:space="preserve">Simon, Kathryn </t>
  </si>
  <si>
    <t>Stewart, Curtis J</t>
  </si>
  <si>
    <t xml:space="preserve">Taylor, Debra </t>
  </si>
  <si>
    <t>Tillman, James E</t>
  </si>
  <si>
    <t xml:space="preserve">Tran, Jason </t>
  </si>
  <si>
    <t xml:space="preserve">Vercnocke, Susanne </t>
  </si>
  <si>
    <t xml:space="preserve">Wilberg, Matthew </t>
  </si>
  <si>
    <t xml:space="preserve">Woods, Marcus </t>
  </si>
  <si>
    <t xml:space="preserve">Battaglia, Elizabeth </t>
  </si>
  <si>
    <t xml:space="preserve">Brackett, William </t>
  </si>
  <si>
    <t>Calvin, Anne E</t>
  </si>
  <si>
    <t xml:space="preserve">Chaidez, Clemente </t>
  </si>
  <si>
    <t>Claire, Michael T</t>
  </si>
  <si>
    <t>Crocilla Jr, James Joseph</t>
  </si>
  <si>
    <t xml:space="preserve">Davis, John </t>
  </si>
  <si>
    <t>Dipaolo, Frank C</t>
  </si>
  <si>
    <t xml:space="preserve">Dortch, Gilbert </t>
  </si>
  <si>
    <t xml:space="preserve">Dove, Marjory </t>
  </si>
  <si>
    <t xml:space="preserve">Duran, Daniel </t>
  </si>
  <si>
    <t>Edwards, Tulicia L</t>
  </si>
  <si>
    <t>Ellis, Carla Denise</t>
  </si>
  <si>
    <t xml:space="preserve">Francis, Christopher </t>
  </si>
  <si>
    <t xml:space="preserve">Guerino, Tasha </t>
  </si>
  <si>
    <t>Hackett, James J</t>
  </si>
  <si>
    <t>Hill, David L</t>
  </si>
  <si>
    <t xml:space="preserve">Imberger, Kristin </t>
  </si>
  <si>
    <t>Jackson, Echelon L</t>
  </si>
  <si>
    <t xml:space="preserve">Johnson, Michael </t>
  </si>
  <si>
    <t xml:space="preserve">Kane, Charles </t>
  </si>
  <si>
    <t xml:space="preserve">Lampley, Mable </t>
  </si>
  <si>
    <t xml:space="preserve">Marinier, Sheryl </t>
  </si>
  <si>
    <t xml:space="preserve">Murphy, Matthew </t>
  </si>
  <si>
    <t xml:space="preserve">Obidi, Siania </t>
  </si>
  <si>
    <t>Reardon, John H</t>
  </si>
  <si>
    <t xml:space="preserve">Reynolds, Tina </t>
  </si>
  <si>
    <t xml:space="preserve">Schwab, Susan </t>
  </si>
  <si>
    <t xml:space="preserve">Siegfried, Amanda </t>
  </si>
  <si>
    <t xml:space="preserve">Taylor, Rodney </t>
  </si>
  <si>
    <t>Tomczynski, Adam L</t>
  </si>
  <si>
    <t>White, David G</t>
  </si>
  <si>
    <t xml:space="preserve">Woods, Deanna </t>
  </si>
  <si>
    <t>Davis, Olga</t>
  </si>
  <si>
    <t>Bopp, Karen</t>
  </si>
  <si>
    <t>Breen, Beverly</t>
  </si>
  <si>
    <t>Brooks, Kathleen</t>
  </si>
  <si>
    <t>Klette, Katharine</t>
  </si>
  <si>
    <t>Miller, Olivia</t>
  </si>
  <si>
    <t>Peery, Frederick</t>
  </si>
  <si>
    <t>Reed, Lauren</t>
  </si>
  <si>
    <t>Singh, Harjinder</t>
  </si>
  <si>
    <t>Charles, Marcus</t>
  </si>
  <si>
    <t>Eubeler, Meghan</t>
  </si>
  <si>
    <t>Iversen, Michael</t>
  </si>
  <si>
    <t>Riordan, Tyler</t>
  </si>
  <si>
    <t>Libbey, Paul</t>
  </si>
  <si>
    <t>Andrade, Pedro</t>
  </si>
  <si>
    <t>Bade, Debra</t>
  </si>
  <si>
    <t>Bellmar, Mary</t>
  </si>
  <si>
    <t>Berg, Carolyn</t>
  </si>
  <si>
    <t>Bochner, Michael</t>
  </si>
  <si>
    <t>Brown, Mitzi</t>
  </si>
  <si>
    <t>Buerger III, Carl</t>
  </si>
  <si>
    <t>Casillas, Rocio</t>
  </si>
  <si>
    <t>Cataldo, Angela</t>
  </si>
  <si>
    <t>Chu, Elizabeth</t>
  </si>
  <si>
    <t>Clarke, Catherine</t>
  </si>
  <si>
    <t>Coaker, Lloyd</t>
  </si>
  <si>
    <t>Cordoba Casas, Azahara</t>
  </si>
  <si>
    <t>Dennis, Laura</t>
  </si>
  <si>
    <t>Dunn, Jeanette</t>
  </si>
  <si>
    <t>Frost, Joanna</t>
  </si>
  <si>
    <t>Fuenmayor, Elizabeth</t>
  </si>
  <si>
    <t>Gaither, Gregory</t>
  </si>
  <si>
    <t>Galindo, Bianca</t>
  </si>
  <si>
    <t>Gallagher, Emily</t>
  </si>
  <si>
    <t>McFeely, Teegan</t>
  </si>
  <si>
    <t>Godek, Diane</t>
  </si>
  <si>
    <t>Gray, Julia</t>
  </si>
  <si>
    <t>Griffith, Rachel</t>
  </si>
  <si>
    <t>Guyton, Charles</t>
  </si>
  <si>
    <t>Hall, Marcus</t>
  </si>
  <si>
    <t>Hartman, Edward</t>
  </si>
  <si>
    <t>Hawk, Amy</t>
  </si>
  <si>
    <t>Hicks Jr., Terrance</t>
  </si>
  <si>
    <t>Irons, Jonetta</t>
  </si>
  <si>
    <t>Kowalczyk, Patricia</t>
  </si>
  <si>
    <t>Lococo, Frank</t>
  </si>
  <si>
    <t>Lofton, Katherine</t>
  </si>
  <si>
    <t>Magura, Loriann</t>
  </si>
  <si>
    <t>Martin, Paul</t>
  </si>
  <si>
    <t>Michels, Lisa</t>
  </si>
  <si>
    <t>Minaghan, John</t>
  </si>
  <si>
    <t>Moore, Michelle</t>
  </si>
  <si>
    <t>Morrison, Robert</t>
  </si>
  <si>
    <t>Oxley-Hase, Sloane</t>
  </si>
  <si>
    <t>Pedraza, Arlene</t>
  </si>
  <si>
    <t>Poplett, James</t>
  </si>
  <si>
    <t>Robinson, Tiffany</t>
  </si>
  <si>
    <t>Rodriguez, Emily</t>
  </si>
  <si>
    <t>Rowe, Ruth</t>
  </si>
  <si>
    <t>Schultz, Maya</t>
  </si>
  <si>
    <t>Sisk, Donna</t>
  </si>
  <si>
    <t>Smith, Mary</t>
  </si>
  <si>
    <t>Spurlock, Holly</t>
  </si>
  <si>
    <t>Strahler, Haley</t>
  </si>
  <si>
    <t>Svehla, Teri</t>
  </si>
  <si>
    <t>Thomas, Darryl</t>
  </si>
  <si>
    <t>Timms, Marwin</t>
  </si>
  <si>
    <t>Turner, Nicole</t>
  </si>
  <si>
    <t>Umunna, Ben-Paul</t>
  </si>
  <si>
    <t>Vincent, Cristen</t>
  </si>
  <si>
    <t>Williams, Philip</t>
  </si>
  <si>
    <t>Wilson, Edwin</t>
  </si>
  <si>
    <t>Yeshwant, Eranthie</t>
  </si>
  <si>
    <t>Moczarney, Cynthia</t>
  </si>
  <si>
    <t>Roman, Erika</t>
  </si>
  <si>
    <t>Donald, Brenda</t>
  </si>
  <si>
    <t>Nirenberg, Kelly</t>
  </si>
  <si>
    <t>Haigh, Tania</t>
  </si>
  <si>
    <t>Morton, Elizabeth</t>
  </si>
  <si>
    <t>Kojak, Allison</t>
  </si>
  <si>
    <t>McClellan, Brittney</t>
  </si>
  <si>
    <t>Connor, Erin</t>
  </si>
  <si>
    <t>Carizey, Jennifer</t>
  </si>
  <si>
    <t>Wilkerson, Raven</t>
  </si>
  <si>
    <t>Husbands, Addie</t>
  </si>
  <si>
    <t>Maddox, Rachel</t>
  </si>
  <si>
    <t>Davis, Tracy</t>
  </si>
  <si>
    <t>Nolen, Liam</t>
  </si>
  <si>
    <t>Braun, Kristina</t>
  </si>
  <si>
    <t>Sanchez, Angelica</t>
  </si>
  <si>
    <t>Kissoon, Sarah</t>
  </si>
  <si>
    <t>Sbarboro, Francesca</t>
  </si>
  <si>
    <t>Kihoi, Scott</t>
  </si>
  <si>
    <t>Bridge, Kathryn</t>
  </si>
  <si>
    <t>Maas, Mara</t>
  </si>
  <si>
    <t>Schreiner, Olivia</t>
  </si>
  <si>
    <t>Fox, Madeline</t>
  </si>
  <si>
    <t>Arends, Joshua</t>
  </si>
  <si>
    <t>Scianna, Julie</t>
  </si>
  <si>
    <t>Lannan, Kaitlyn</t>
  </si>
  <si>
    <t>Aguirre, Vanessa</t>
  </si>
  <si>
    <t>White, Richard</t>
  </si>
  <si>
    <t>Culbertson, Emily</t>
  </si>
  <si>
    <t>Maxfield, Sarah</t>
  </si>
  <si>
    <t>Stevens, Leslie</t>
  </si>
  <si>
    <t>Blackney, Sabrina</t>
  </si>
  <si>
    <t>Higgs, Larry</t>
  </si>
  <si>
    <t>Herkal, Jennifer</t>
  </si>
  <si>
    <t>Perez, Dora</t>
  </si>
  <si>
    <t>Campbell, Betty</t>
  </si>
  <si>
    <t>Spelman, Sarah</t>
  </si>
  <si>
    <t>Klein, Anja</t>
  </si>
  <si>
    <t>Puntillo, Megan</t>
  </si>
  <si>
    <t>Taruc, Kristen</t>
  </si>
  <si>
    <t>Reed, Laura</t>
  </si>
  <si>
    <t>McConville, Terri</t>
  </si>
  <si>
    <t>O'Dea, Amy</t>
  </si>
  <si>
    <t>Ates, Shadeane</t>
  </si>
  <si>
    <t>Duffy, Conal</t>
  </si>
  <si>
    <t>Builes, Maryann</t>
  </si>
  <si>
    <t>Perkins, Arionne</t>
  </si>
  <si>
    <t>Buhler, Karen</t>
  </si>
  <si>
    <t>Krause, Layla</t>
  </si>
  <si>
    <t>Jones, Venus</t>
  </si>
  <si>
    <t>Keefe, Saosophy</t>
  </si>
  <si>
    <t>Palmore, Kaelyn</t>
  </si>
  <si>
    <t>Ward, Aaliyah</t>
  </si>
  <si>
    <t>Jennings, Regina</t>
  </si>
  <si>
    <t>Thurman, Dorothy</t>
  </si>
  <si>
    <t>Reed, Chataka</t>
  </si>
  <si>
    <t>Coleman, Evelyn</t>
  </si>
  <si>
    <t>Rosito, Amanda</t>
  </si>
  <si>
    <t>Woods, Pamela</t>
  </si>
  <si>
    <t>Bullock, Glenda</t>
  </si>
  <si>
    <t>Clark, Alfreda</t>
  </si>
  <si>
    <t>McKinney, Debra</t>
  </si>
  <si>
    <t>Tucker, Lashonda</t>
  </si>
  <si>
    <t>Mack, Cornelia</t>
  </si>
  <si>
    <t>Guider, Veronica</t>
  </si>
  <si>
    <t>Burger, Jacqueline</t>
  </si>
  <si>
    <t>Chaidez, Consuelo</t>
  </si>
  <si>
    <t>Topps, Lorraine</t>
  </si>
  <si>
    <t>Conner, Sharon</t>
  </si>
  <si>
    <t>Maughn, Andene</t>
  </si>
  <si>
    <t>Province, Linda</t>
  </si>
  <si>
    <t>Young-Alia, Melody</t>
  </si>
  <si>
    <t>Benjamin, Terese</t>
  </si>
  <si>
    <t>Powers, Ivone</t>
  </si>
  <si>
    <t>Christian, Ruby</t>
  </si>
  <si>
    <t>Jones-Thomas, Gloria</t>
  </si>
  <si>
    <t>Hobbs, Mildred</t>
  </si>
  <si>
    <t>Lewis, Shelly</t>
  </si>
  <si>
    <t>Jackson, Annette</t>
  </si>
  <si>
    <t>Lofton, Alverdis</t>
  </si>
  <si>
    <t>Lewis, Yolanda</t>
  </si>
  <si>
    <t>Russell, Betty</t>
  </si>
  <si>
    <t>Saia, Bonnie</t>
  </si>
  <si>
    <t>Baker-Mills, Shetrice</t>
  </si>
  <si>
    <t>Brown, Teresa</t>
  </si>
  <si>
    <t>Space, Phyllis</t>
  </si>
  <si>
    <t>McDermott, Jennifer</t>
  </si>
  <si>
    <t>Redmond, Bridget</t>
  </si>
  <si>
    <t>Raad, Mary</t>
  </si>
  <si>
    <t>Boyd, Lakesha</t>
  </si>
  <si>
    <t>Hayes, Taurus</t>
  </si>
  <si>
    <t>Howard, Synica</t>
  </si>
  <si>
    <t>Niederman, Tobias</t>
  </si>
  <si>
    <t>Perez, Martha</t>
  </si>
  <si>
    <t>Saez, Iris</t>
  </si>
  <si>
    <t>Spilotros, Santino</t>
  </si>
  <si>
    <t>Villamil, Oscar</t>
  </si>
  <si>
    <t>Wilberg, Matthew</t>
  </si>
  <si>
    <t>A GREATER GOOD FOUNDATION</t>
  </si>
  <si>
    <t>A T &amp; T</t>
  </si>
  <si>
    <t>AA RENTAL CENTER</t>
  </si>
  <si>
    <t>ACCESS CREDIT UNION</t>
  </si>
  <si>
    <t>ACCOUNTABLE HEALTHCARE STAFFING</t>
  </si>
  <si>
    <t>ACCURATE OFFICE SUPPLY</t>
  </si>
  <si>
    <t>ACORN GARAGE INC</t>
  </si>
  <si>
    <t>ACTION FENCE CONTRACTORS, INC.</t>
  </si>
  <si>
    <t>ADVANCED MEDICAL PERSONNEL SERVICE</t>
  </si>
  <si>
    <t>AFFILIATED CUSTOMER SERVICE, INC.</t>
  </si>
  <si>
    <t>AFRIWARE BOOKS, CO</t>
  </si>
  <si>
    <t>AH TECHNOLOGY, INC.</t>
  </si>
  <si>
    <t>AIR CLEANING SPECIALISTS</t>
  </si>
  <si>
    <t>ALARM DETECTION SYSTEMS INC.</t>
  </si>
  <si>
    <t>ALMA ADVISORY GROUP, LLC</t>
  </si>
  <si>
    <t>ALPHA CARD SYSTEMS</t>
  </si>
  <si>
    <t>AMALGAMATED BANK OF CHICAGO</t>
  </si>
  <si>
    <t>AMAZON.COM SERVICES, INC</t>
  </si>
  <si>
    <t>AMPLIFIED IT, LLC</t>
  </si>
  <si>
    <t>ANDERSON PEST CONTROL</t>
  </si>
  <si>
    <t>ANTARCTIC MECHAINCAL SERVICES, INC.</t>
  </si>
  <si>
    <t>APPLE COMPUTER INC</t>
  </si>
  <si>
    <t>APPLIED COMMUNICATIONS GROUP</t>
  </si>
  <si>
    <t>ARIZONA STATE UNIVERSITY</t>
  </si>
  <si>
    <t>ARLINGTON GLASS &amp; MIRROR</t>
  </si>
  <si>
    <t>ARTHUR J. GALLAGHER RMS, INC.</t>
  </si>
  <si>
    <t>ASSURED HEALTHCARE STAFFING</t>
  </si>
  <si>
    <t>AURELIO CONSTRUCTION CO.</t>
  </si>
  <si>
    <t>AUSTIN MUSIC CENTER</t>
  </si>
  <si>
    <t>AXA EQUITABLE EQUI-VEST</t>
  </si>
  <si>
    <t>AXA EQUITABLE LIFE INSURANCE COMPANY</t>
  </si>
  <si>
    <t>B &amp; F CONSTRUCTION CODE SERVICES, INC.</t>
  </si>
  <si>
    <t>BAKER TILLY VIRCHOW KRAUSE, LLP</t>
  </si>
  <si>
    <t>BASE SOLUTIONS, LLC</t>
  </si>
  <si>
    <t>BATTERIES PLUS, LLC</t>
  </si>
  <si>
    <t>BEAUPREZ LYNN</t>
  </si>
  <si>
    <t>BEC EQUIPMENT LLC</t>
  </si>
  <si>
    <t>BEC SERVICE LLC</t>
  </si>
  <si>
    <t>BERNHARD WOODWORK LTD</t>
  </si>
  <si>
    <t>BEVERLY ENVIRONMENTAL, LLC</t>
  </si>
  <si>
    <t>BLAINE SERVICE &amp; SUPPLY</t>
  </si>
  <si>
    <t>BLUE CROSS BLUE SHIELD OF IL</t>
  </si>
  <si>
    <t>BMO MASTERCARD MC CORP CLIENTS PAYMENT C</t>
  </si>
  <si>
    <t>BOB'S DAIRY SERVICE</t>
  </si>
  <si>
    <t>BOOKS DELSUR</t>
  </si>
  <si>
    <t>BRAINPOP, LLC</t>
  </si>
  <si>
    <t>BRANCHING MINDS, INC.</t>
  </si>
  <si>
    <t>BREEZIN THRU, INC.</t>
  </si>
  <si>
    <t>BRITTEN SCHOOL</t>
  </si>
  <si>
    <t>BROOKES PUBLISHING</t>
  </si>
  <si>
    <t>BRUNO MIKE</t>
  </si>
  <si>
    <t>BULLEY &amp; ANDREWS</t>
  </si>
  <si>
    <t>BUREAU OF EDUCATION      AND RESEARCH, I</t>
  </si>
  <si>
    <t>BUSINESSSOLVER.COM, INC.</t>
  </si>
  <si>
    <t>BY DISCOVERY</t>
  </si>
  <si>
    <t>BYTESPEED, LLC</t>
  </si>
  <si>
    <t>CAMELOT THERAPUTIC SCHOOLS LLC</t>
  </si>
  <si>
    <t>CANDOR HEALTH EDUCATION</t>
  </si>
  <si>
    <t>CANON BUSINESS SOLUTIONS, INC.</t>
  </si>
  <si>
    <t>CANON FINANCIAL SERVICES, INC.</t>
  </si>
  <si>
    <t>CANTU CARLOS</t>
  </si>
  <si>
    <t>CARDINAL COLOR GROUP</t>
  </si>
  <si>
    <t>CASIE</t>
  </si>
  <si>
    <t>CASSITY JESSICA</t>
  </si>
  <si>
    <t>CAST, INC.</t>
  </si>
  <si>
    <t>CDW CORPORATION</t>
  </si>
  <si>
    <t>CENGAGE LEARNING, INC.</t>
  </si>
  <si>
    <t>CENTER FOR TALENT DEVELOPMENT</t>
  </si>
  <si>
    <t>CENTER FOR TEACHING QUALITY,INC</t>
  </si>
  <si>
    <t>CHANDLER DECISION SERVICES, LLC</t>
  </si>
  <si>
    <t>CHICAGO OFFICE TECHNOLOGY</t>
  </si>
  <si>
    <t>CHILD'S VOICE SCHOOL</t>
  </si>
  <si>
    <t>CINTAS CORPORATION</t>
  </si>
  <si>
    <t>CLARE WOODS ACADEMY</t>
  </si>
  <si>
    <t>CLERK OF ALLEN CIRCUIT COURT</t>
  </si>
  <si>
    <t>CLIC-ISDLAF PLUS</t>
  </si>
  <si>
    <t>COLUMBIA PIPE &amp; SUPPLY CO.</t>
  </si>
  <si>
    <t>COMCAST BUSINESS</t>
  </si>
  <si>
    <t>COMMITTEE FOR CHILDREN</t>
  </si>
  <si>
    <t>COMPASS HEALTH CENTER CHICAGO, LLC</t>
  </si>
  <si>
    <t>CONSTELLATION NEWENERGY GAS DIVISION, LL</t>
  </si>
  <si>
    <t>COOPERATIVE ASSOCIATION FOR    SPECIAL E</t>
  </si>
  <si>
    <t>COVE REMEDIATION</t>
  </si>
  <si>
    <t>COVE SCHOOL</t>
  </si>
  <si>
    <t>CRISIS PREVENTION INSTITUTE</t>
  </si>
  <si>
    <t>CRISISGO, INC</t>
  </si>
  <si>
    <t>CROW COMMUNICATIONS, INC.</t>
  </si>
  <si>
    <t>CRYSTAL FINANCIAL CONSULTANTS, INC.</t>
  </si>
  <si>
    <t>CURRICULUM ASSOCIATES</t>
  </si>
  <si>
    <t>D.J. SWEENEY ELECTRICAL CONTRACTING, INC</t>
  </si>
  <si>
    <t>DAUGHERTY SALES, INC</t>
  </si>
  <si>
    <t>DE LAGE LANDEN PUBLIC FINANCE</t>
  </si>
  <si>
    <t>DEFINED LEARNING, LLC</t>
  </si>
  <si>
    <t>DEMCO, INC.</t>
  </si>
  <si>
    <t>DESANTO JORDAN</t>
  </si>
  <si>
    <t>DH PACE COMPANY, INC</t>
  </si>
  <si>
    <t>DIDAX, INC.</t>
  </si>
  <si>
    <t>DISCOUNT SCHOOL SUPPLY</t>
  </si>
  <si>
    <t>DIST 97   BENEFLEX</t>
  </si>
  <si>
    <t>DISTRICT 97 ECC</t>
  </si>
  <si>
    <t>DLAJ CONSULTING LLC</t>
  </si>
  <si>
    <t>DON JOHNSTON INC.</t>
  </si>
  <si>
    <t>DONOVAN SCANE CLARE</t>
  </si>
  <si>
    <t>DR. YVETTE JACKSON, LLC</t>
  </si>
  <si>
    <t>DREAMBOX LEARNING</t>
  </si>
  <si>
    <t>DREISILKER ELECTRIC MOTORS INC</t>
  </si>
  <si>
    <t>DUDE SOLUTIONS</t>
  </si>
  <si>
    <t>DULANY CONSULTING, INC</t>
  </si>
  <si>
    <t>DURALINE SYSTEMS, INC</t>
  </si>
  <si>
    <t>EARTHWISE ENVIRONMENTAL, INC.</t>
  </si>
  <si>
    <t>EASTER SEALS</t>
  </si>
  <si>
    <t>ECS MIDWEST, LLC</t>
  </si>
  <si>
    <t>ED-RED</t>
  </si>
  <si>
    <t>EDUCATIONAL BENEFIT COOPERATIVE</t>
  </si>
  <si>
    <t>EDUCATIONAL BROADBAND SERVICE AGENCY LLC</t>
  </si>
  <si>
    <t>EMPOWER HEALTH SERVICES</t>
  </si>
  <si>
    <t>ENCYCLOPEDIA BRITANNICA, INC.</t>
  </si>
  <si>
    <t>ENOME, INC.</t>
  </si>
  <si>
    <t>EQUITY TEAM, INC</t>
  </si>
  <si>
    <t>ESGI</t>
  </si>
  <si>
    <t>F.R.E.E., INC.</t>
  </si>
  <si>
    <t>FAIRCHILD COMMUNICATION SYSTEMS</t>
  </si>
  <si>
    <t>FE MORAN, INC.</t>
  </si>
  <si>
    <t>FIDELITY INVESTMENTS</t>
  </si>
  <si>
    <t>FOLLETT SCHOOL SOLUTIONS, INC.</t>
  </si>
  <si>
    <t>FORECAST 5 ANALYTICS, INC.</t>
  </si>
  <si>
    <t>FOXHIRE, LLC</t>
  </si>
  <si>
    <t>FRANK COONEY CO. INC</t>
  </si>
  <si>
    <t>FRANKLIN COVEY</t>
  </si>
  <si>
    <t>FREDRIKSEN FIRE EQUIPMENT</t>
  </si>
  <si>
    <t>FRONTLINE TECHNOLOGIES GROUP, LLC</t>
  </si>
  <si>
    <t>FULCRUM MANAGEMENT SOLUTIONS, INC.</t>
  </si>
  <si>
    <t>GARVEY'S OFFICE SUPPLY</t>
  </si>
  <si>
    <t>GEOCON PROFESSIONAL SERVICES, LLC</t>
  </si>
  <si>
    <t>GIANT STEPS</t>
  </si>
  <si>
    <t>Glenn Stearns Chapter 13 Trustee</t>
  </si>
  <si>
    <t>GOPHER</t>
  </si>
  <si>
    <t>GRAINGER</t>
  </si>
  <si>
    <t>GREAT MINDS</t>
  </si>
  <si>
    <t>GROWING COMMUNITY MEDIA</t>
  </si>
  <si>
    <t>GUIDING LIGHT ACADEMY</t>
  </si>
  <si>
    <t>HAMMOND ZARETTA</t>
  </si>
  <si>
    <t>HANOVER RESEARCH COUNCIL</t>
  </si>
  <si>
    <t>HAPARA, INC.</t>
  </si>
  <si>
    <t>HARDING CHERYL</t>
  </si>
  <si>
    <t>HARTGE JACOB</t>
  </si>
  <si>
    <t>HEALTHPRO HERITAGE</t>
  </si>
  <si>
    <t>HEINEMANN</t>
  </si>
  <si>
    <t>HELPING HAND CENTER</t>
  </si>
  <si>
    <t>HEPHZIBAH</t>
  </si>
  <si>
    <t>HERFF JONES, LLC</t>
  </si>
  <si>
    <t>HODGES, LOIZZI, EISENHAMMER,    RODICK &amp;</t>
  </si>
  <si>
    <t>HOME DEPOT CREDIT SERVICES</t>
  </si>
  <si>
    <t>HOUGHTON MIFFLIN CO</t>
  </si>
  <si>
    <t>HYDE PARK DAY SCHOOL</t>
  </si>
  <si>
    <t>I A S B</t>
  </si>
  <si>
    <t>IASA</t>
  </si>
  <si>
    <t>IDEAL HEATING COMPANY</t>
  </si>
  <si>
    <t>IDES</t>
  </si>
  <si>
    <t>ILLINOIS BRICK COMPANY</t>
  </si>
  <si>
    <t>ILLINOIS MUNICIPAL    RETIREMENT FUND</t>
  </si>
  <si>
    <t>ILLINOIS STATE POLICE BUREAU OF IDENTIFI</t>
  </si>
  <si>
    <t>IMMEDIA, LLC</t>
  </si>
  <si>
    <t>INDECOR CONTRACT WINDOW TREATMENTS</t>
  </si>
  <si>
    <t>INFINITE CONNECTIONS, INC.</t>
  </si>
  <si>
    <t>INNERSYNC STUDIO, LTD.</t>
  </si>
  <si>
    <t>INSTITUTE FOR THERAPY</t>
  </si>
  <si>
    <t>INSTRUCTURE, INC.</t>
  </si>
  <si>
    <t>INTERNATIONAL BACCALAUREATE ORGANIZATION</t>
  </si>
  <si>
    <t>INTL DISTRIBUTION NETWORK</t>
  </si>
  <si>
    <t>J W PEPPER &amp; SON, INC.</t>
  </si>
  <si>
    <t>J.T. KATRAKIS &amp; ASSOCIATES, INC</t>
  </si>
  <si>
    <t>JACOB &amp; HEFNER ASSOCIATES</t>
  </si>
  <si>
    <t>JAGER ANDREW</t>
  </si>
  <si>
    <t>JAMF SOFTWARE, LLC</t>
  </si>
  <si>
    <t>JCFS CHICAGO</t>
  </si>
  <si>
    <t>JOSEPH ACADEMY MELROSE PARK</t>
  </si>
  <si>
    <t>JOSTENS</t>
  </si>
  <si>
    <t>K12 INSIGHT LLC</t>
  </si>
  <si>
    <t>KAGAN &amp; GAINES MUSIC COMPANY</t>
  </si>
  <si>
    <t>KENDALL HUNT PUBLISHING</t>
  </si>
  <si>
    <t>KEYSTONE EDUCATIONAL   MANAGEMENT SERVIC</t>
  </si>
  <si>
    <t>KINSALE CONTRACTING GROUP, INC</t>
  </si>
  <si>
    <t>KLEESPIES LAUREN</t>
  </si>
  <si>
    <t>KNOWBE4, INC.</t>
  </si>
  <si>
    <t>KQ COMMUNICATIONS</t>
  </si>
  <si>
    <t>KRISTEN L. CLEGG</t>
  </si>
  <si>
    <t>LAGRANGE CRANE SERVICE, INC.</t>
  </si>
  <si>
    <t>LAKESHORE CURRICULUM MATERIALS</t>
  </si>
  <si>
    <t>LAKEVIEW BUS LINE</t>
  </si>
  <si>
    <t>LAUREATE DAY SCHOOL</t>
  </si>
  <si>
    <t>LEADING PARTNERSHIPS, LLC</t>
  </si>
  <si>
    <t>LEARN</t>
  </si>
  <si>
    <t>LEARNER CENTERED INITIATIVES, LTD.</t>
  </si>
  <si>
    <t>LEARNING A-Z</t>
  </si>
  <si>
    <t>LEARNING WITHOUT TEARS</t>
  </si>
  <si>
    <t>LEONARDO AND COMPANY</t>
  </si>
  <si>
    <t>LINCOLN INVESTMENT PLANNING</t>
  </si>
  <si>
    <t>LINCOLN INVESTMENT PLANNING RETIREMENT S</t>
  </si>
  <si>
    <t>LISA WESTMAN CONSULTING, INC.</t>
  </si>
  <si>
    <t>LUHRS MEAGAN</t>
  </si>
  <si>
    <t>M2 COMMUNICATIONS</t>
  </si>
  <si>
    <t>MACKIN EDUCATIONAL RESOURCES</t>
  </si>
  <si>
    <t>MAHONEY'S GRADUATION SERVICES</t>
  </si>
  <si>
    <t>MAKEMUSIC, INC.</t>
  </si>
  <si>
    <t>MARILYN O. MARSHALL CHAPTER 13 TRUSTEE</t>
  </si>
  <si>
    <t>MASON MELISSA</t>
  </si>
  <si>
    <t>MAXIM STAFFING SOLUTIONS</t>
  </si>
  <si>
    <t>MBS IDENTIFICATION, INC.</t>
  </si>
  <si>
    <t>MC MASTER-CARR</t>
  </si>
  <si>
    <t>MECHANICAL CONCEPTS OF ILLINOIS, INC</t>
  </si>
  <si>
    <t>MEGHAN M. HARGRAVE, LLC</t>
  </si>
  <si>
    <t>MENARDS</t>
  </si>
  <si>
    <t>MENDOZA ASSOCIATES, LTD</t>
  </si>
  <si>
    <t>METROPOLITAN PREPATORY SCHOOLS</t>
  </si>
  <si>
    <t>MICHAELS UNIFORM COMPANY</t>
  </si>
  <si>
    <t>MICRO MANAGEMENT TECHNOLOGIES, INC</t>
  </si>
  <si>
    <t>MID AMERICAN ENERGY</t>
  </si>
  <si>
    <t>MIDWAY CONTRACTING GROUP, LLC</t>
  </si>
  <si>
    <t>MIDWEST COMPUTER PRODUCTS, INC.</t>
  </si>
  <si>
    <t>MIDWEST PBIS NETWORK</t>
  </si>
  <si>
    <t>MILAZZO MARY KATHERINE</t>
  </si>
  <si>
    <t>MINDFUL PRACTICES CARLA TANTILLO</t>
  </si>
  <si>
    <t>MITCHELL SEROTA &amp; ASSOCIATES</t>
  </si>
  <si>
    <t>MOBYMAX</t>
  </si>
  <si>
    <t>MORALES CLAUDIA</t>
  </si>
  <si>
    <t>MOSS CHARLEE</t>
  </si>
  <si>
    <t>MULTI-HEALTH SYSTEMS, INC.</t>
  </si>
  <si>
    <t>MURNANE PAPER CO</t>
  </si>
  <si>
    <t>MUSIC &amp; ARTS</t>
  </si>
  <si>
    <t>MUSIC ARTS CENTER</t>
  </si>
  <si>
    <t>MUSIC SALES DIGITAL SERVICE</t>
  </si>
  <si>
    <t>NATIONAL BOARD RESOURCE CENTER</t>
  </si>
  <si>
    <t>NATIONAL EQUITY PROJECT</t>
  </si>
  <si>
    <t>NATIONAL LIFT TRUCK</t>
  </si>
  <si>
    <t>NATIONAL PRODUCTS &amp; FACILITY SERVICES</t>
  </si>
  <si>
    <t>NCPERS-IL IMRF</t>
  </si>
  <si>
    <t>NEW HORIZON CENTER</t>
  </si>
  <si>
    <t>NEWS-2-YOU</t>
  </si>
  <si>
    <t>NOLAND SALES CORP.</t>
  </si>
  <si>
    <t>NOONAN NATALIE</t>
  </si>
  <si>
    <t>NORTHWEST EVALUATION ASSOC.</t>
  </si>
  <si>
    <t>NOTEFLIGHT LLC</t>
  </si>
  <si>
    <t>NSBA</t>
  </si>
  <si>
    <t>NSN EMPLOYER SERVICES, INC.</t>
  </si>
  <si>
    <t>OAK PARK  &amp; RIVER FOREST TOWNSHIP</t>
  </si>
  <si>
    <t>OAK PARK EDUC SUPPORT PROF IEA/NEA</t>
  </si>
  <si>
    <t>OAK PARK EDUCATION FOUNDATION</t>
  </si>
  <si>
    <t>OAK PARK ELEMENTARY SCHOOL DISTRICT 97</t>
  </si>
  <si>
    <t>OAK PARK PIANO</t>
  </si>
  <si>
    <t>OAK PARK RIVER FOREST COMMUNITY</t>
  </si>
  <si>
    <t>OAK PARK TCHR ASSISTANTS ASSOC</t>
  </si>
  <si>
    <t>OAK PARK TEACHERS ASSOCIATION</t>
  </si>
  <si>
    <t>OAKBROOK MECHANICAL SERVICES</t>
  </si>
  <si>
    <t>O'DONNELL ALLYSSA</t>
  </si>
  <si>
    <t>OFFICE DEPOT</t>
  </si>
  <si>
    <t>OLSSON ROOFING CO., INC.</t>
  </si>
  <si>
    <t>OPRF HIGH SCHOOL FOOD SERVICE</t>
  </si>
  <si>
    <t>ORMISTON MEGHAN dba TECH TEACHERS</t>
  </si>
  <si>
    <t>ORTON GILLINGHAM ONLINE ACADEMY LLC</t>
  </si>
  <si>
    <t>PALOS SPORTS INC</t>
  </si>
  <si>
    <t>PARK DISTRICT OF OAK PARK</t>
  </si>
  <si>
    <t>PARKLAND PREPARATORY ACADEMY</t>
  </si>
  <si>
    <t>PAULA KLUTH CONSULTING</t>
  </si>
  <si>
    <t>PEAR DECK, INC.</t>
  </si>
  <si>
    <t>PEARSON</t>
  </si>
  <si>
    <t>PENTEGRA SYSTEMS, LLC</t>
  </si>
  <si>
    <t>PEPPLER  MISTI</t>
  </si>
  <si>
    <t>PERFECT CUT PRODUCTIONS,LLC</t>
  </si>
  <si>
    <t>PERFORMANCE FACT, INC.</t>
  </si>
  <si>
    <t>PERIPOLE, INC.</t>
  </si>
  <si>
    <t>PESI HEALTHCARE</t>
  </si>
  <si>
    <t>POBLOCKI SIGN COMPANY, LLC</t>
  </si>
  <si>
    <t>PORTER PIPE &amp; SUPPLY</t>
  </si>
  <si>
    <t>POWER MECHANICAL SERVICES, INC.</t>
  </si>
  <si>
    <t>POWERSCHOOL GROUP, LLC</t>
  </si>
  <si>
    <t>PRECISION CONTROL   SYSTEMS INC.</t>
  </si>
  <si>
    <t>PRENTKE ROMICH COMPANY</t>
  </si>
  <si>
    <t>PROCARE THERAPY, INC.</t>
  </si>
  <si>
    <t>PROJECT LEAD THE WAY, INC.</t>
  </si>
  <si>
    <t>QUADIENT FINANCE USA, INC</t>
  </si>
  <si>
    <t>QUADIENT LEASING USA, INC</t>
  </si>
  <si>
    <t>QUENCH USA, INC.</t>
  </si>
  <si>
    <t>QUILL CORP</t>
  </si>
  <si>
    <t>R&amp;G CONSULTANTS</t>
  </si>
  <si>
    <t>RAYMOND JAMES &amp; ASSOCIATES, INC.</t>
  </si>
  <si>
    <t>READING WRITING PROJECT NETWORK</t>
  </si>
  <si>
    <t>REAL PROPERTY CONSULTANTS</t>
  </si>
  <si>
    <t>REALLY GOOD STUFF</t>
  </si>
  <si>
    <t>RED WING BUSINESS ADVANTAGE ACCOUNT</t>
  </si>
  <si>
    <t>RELIANCE STANDARD LIFE INSURANCE CO.</t>
  </si>
  <si>
    <t>RESEARCH FOR BETTER TEACHING</t>
  </si>
  <si>
    <t>RESONANT EDUCATION, LLC</t>
  </si>
  <si>
    <t>RGW CONSULTING</t>
  </si>
  <si>
    <t>RHR INTERNATIONAL LLP</t>
  </si>
  <si>
    <t>RIVAL5 TECHNOLOGIES CORPORATION</t>
  </si>
  <si>
    <t>RIVERSIDE ASSESSMENTS, LLC</t>
  </si>
  <si>
    <t>RIVS.COM INC.</t>
  </si>
  <si>
    <t>ROBBINS SCHWARTZ, NICHOLAS   LIFTON &amp; TA</t>
  </si>
  <si>
    <t>ROYAL PIPE &amp; SUPPLY COMPANY</t>
  </si>
  <si>
    <t>RUSH DAY SCHOOL</t>
  </si>
  <si>
    <t>RUSH NEUROBEHAVIORAL CENTER</t>
  </si>
  <si>
    <t>RUSSO'S POWER EQUIPMENT, INC.</t>
  </si>
  <si>
    <t>S A S E D</t>
  </si>
  <si>
    <t>S E I U   LOCAL #73</t>
  </si>
  <si>
    <t>SAFE AND CIVIL SCHOOLS</t>
  </si>
  <si>
    <t>SAX ARTS AND CRAFTS</t>
  </si>
  <si>
    <t>SAYERS ALEKZANDER</t>
  </si>
  <si>
    <t>SCHINDLER ELEVATOR CORP.</t>
  </si>
  <si>
    <t>SCHOLASTIC, INC.</t>
  </si>
  <si>
    <t>SCHOOL HEALTH SUPPLY CO</t>
  </si>
  <si>
    <t>SCHOOL SPECIALTY</t>
  </si>
  <si>
    <t>SCHOOLBINDER, INC. (TEACHBOOST)</t>
  </si>
  <si>
    <t>SCREENCASTIFY, LLC.</t>
  </si>
  <si>
    <t>SEAL OF ILLINOIS</t>
  </si>
  <si>
    <t>SECURITY BENEFIT LIFE INS CO</t>
  </si>
  <si>
    <t>SECURLY, INC</t>
  </si>
  <si>
    <t>SEESAW LEARNING, INC</t>
  </si>
  <si>
    <t>SELF</t>
  </si>
  <si>
    <t>SENTINEL TECHNOLOGIES, INC</t>
  </si>
  <si>
    <t>SETON</t>
  </si>
  <si>
    <t>SHAMBLISS SECURITY LLC</t>
  </si>
  <si>
    <t>SHERWIN-WILLIAMS COMPANY</t>
  </si>
  <si>
    <t>SHI INTERNATIONAL CORP.</t>
  </si>
  <si>
    <t>SIGN EXPRESS</t>
  </si>
  <si>
    <t>SKETCH FOR SCHOOLS PUBLISHING, INC</t>
  </si>
  <si>
    <t>SLOSSON EDUC. PUBLICATIONS, INC.</t>
  </si>
  <si>
    <t>SM-K PRODUCTS</t>
  </si>
  <si>
    <t>SOLIANT HEALTH, LLC</t>
  </si>
  <si>
    <t>SONIA SHANKMAN ORTHOGENIC SCHOOL</t>
  </si>
  <si>
    <t>SOUTH SIDE CONTROL SUPPLY CO.</t>
  </si>
  <si>
    <t>SPANISH HORIZONS, INC.</t>
  </si>
  <si>
    <t>SPECIAL EDUCATION SERVICES</t>
  </si>
  <si>
    <t>SPECIAL EDUCATION SYSTEMS, INC</t>
  </si>
  <si>
    <t>SPOTTER</t>
  </si>
  <si>
    <t>ST BENEDICT TECHNOLOGY CONSORTIUM</t>
  </si>
  <si>
    <t>STANDARD EQUIPMENT COMPANY</t>
  </si>
  <si>
    <t>STAPLES BUSINESS ADVANTAGE</t>
  </si>
  <si>
    <t>STATE DISBURSEMENT UNIT</t>
  </si>
  <si>
    <t>STR PARTNERS, INC.</t>
  </si>
  <si>
    <t>STREAMWOOD BEHAVIORAL HEALTH       SYSTE</t>
  </si>
  <si>
    <t>SUMMIT INFORMATION RESOURCES, INC</t>
  </si>
  <si>
    <t>SUNBELT RENTALS</t>
  </si>
  <si>
    <t>T.ROWE PRICE TRUST CO RETAIL RETIREMENT</t>
  </si>
  <si>
    <t>TATUM ALFRED</t>
  </si>
  <si>
    <t>TAYLOE GLASS COMPANY</t>
  </si>
  <si>
    <t>TAYLOR PUBLISHING CO.DBA BALFOUR</t>
  </si>
  <si>
    <t>TCG ADMINISTRATORS</t>
  </si>
  <si>
    <t>TEACHERS RETIREMENT SYSTEM</t>
  </si>
  <si>
    <t>THE ART OF EDUCATION UNIVERSITY</t>
  </si>
  <si>
    <t>THE BOOK TABLE</t>
  </si>
  <si>
    <t>THE CLM GROUP, INC.</t>
  </si>
  <si>
    <t>THE HANOVER RESEARCH COUNCIL, LLC</t>
  </si>
  <si>
    <t>THE HEPH FOUNDATION</t>
  </si>
  <si>
    <t>THE MATH LEARNING CENTER</t>
  </si>
  <si>
    <t>THE NORA PROJECT</t>
  </si>
  <si>
    <t>THERMOSYSTEMS, INC.</t>
  </si>
  <si>
    <t>THINKING CORE</t>
  </si>
  <si>
    <t>THOMPSON ELEVATOR   INSPECTION SERVICE</t>
  </si>
  <si>
    <t>THRIVENT FINANCIAL FOR LUTHERANS</t>
  </si>
  <si>
    <t>TK ELEVATOR</t>
  </si>
  <si>
    <t>TOBII DYNAVOX, LLC</t>
  </si>
  <si>
    <t>TOM VAUGHN, STANDING TRUSTEE</t>
  </si>
  <si>
    <t>TRAMCO PUMP CO</t>
  </si>
  <si>
    <t>TRANE</t>
  </si>
  <si>
    <t>TRIMARK MARLINN, LLC</t>
  </si>
  <si>
    <t>TROUT LAUREN</t>
  </si>
  <si>
    <t>TSA CONSULTING GROUP, INC.</t>
  </si>
  <si>
    <t>TYLER TECHNOLOGIES, INC.</t>
  </si>
  <si>
    <t>UNIQUE PRODUCTS</t>
  </si>
  <si>
    <t>UNITED RADIO COMMUNICATIONS</t>
  </si>
  <si>
    <t>UNITED STAND COUNSELING CENTER</t>
  </si>
  <si>
    <t>UNIVERSAL TAXI DISPATCH, INC.</t>
  </si>
  <si>
    <t>UNIVERSITY OF OREGON EDUCATIONAL &amp; COMMU</t>
  </si>
  <si>
    <t>UNUM LIFE INSURANCE COMPANY OF AMERICA</t>
  </si>
  <si>
    <t>UW MADISON ACCOUNTING SERVICES</t>
  </si>
  <si>
    <t>VALIC</t>
  </si>
  <si>
    <t>VERIZON WIRELESS</t>
  </si>
  <si>
    <t>VEX ROBOTICS</t>
  </si>
  <si>
    <t>VILLAGE OF OAK PARK</t>
  </si>
  <si>
    <t>VSP OF ILLINOIS, NFP</t>
  </si>
  <si>
    <t>WAREHOUSE DIRECT</t>
  </si>
  <si>
    <t>WASTE MANAGEMENT</t>
  </si>
  <si>
    <t>WEIDENHAMMER SYSTEMS CORP</t>
  </si>
  <si>
    <t>WEST MUSIC COMPANY</t>
  </si>
  <si>
    <t>WEST SUBURBAN MONTESSORI SCHOOL</t>
  </si>
  <si>
    <t>WILSON LANGUAGE TRAINING CORP.</t>
  </si>
  <si>
    <t>WOLOWITZ SUSAN</t>
  </si>
  <si>
    <t>W-T LAND SURVEYING, INC.</t>
  </si>
  <si>
    <t>Y.E.M.B.A., INC</t>
  </si>
  <si>
    <t>ZEARN, INC.</t>
  </si>
  <si>
    <t>ZIEGLER FORD OF NORTH RIVERSIDE</t>
  </si>
  <si>
    <t>ZOOM VIDEO COMMUNICATION, INC</t>
  </si>
  <si>
    <t>ZUM SERVICES, INC.</t>
  </si>
  <si>
    <t>1000 PETALS LLC</t>
  </si>
  <si>
    <t>ACCURATE TRANSLATION BUREAU/ACUTRANS</t>
  </si>
  <si>
    <t>ADAFRUIT INDUSTRIES, LLC</t>
  </si>
  <si>
    <t>AIR PRODUCTS EQUIPMENT COMPANY</t>
  </si>
  <si>
    <t>AMALGAMATED BANK OF CHICAGO CORPORATE TR</t>
  </si>
  <si>
    <t>AN EXECUTIVE DECISION</t>
  </si>
  <si>
    <t>ANDERSON AMY</t>
  </si>
  <si>
    <t>ANDERSON'S BOOKSHOP</t>
  </si>
  <si>
    <t>ASPEN PUBLISHERS, INC. WOLTERS KLUWER LA</t>
  </si>
  <si>
    <t>ATIA</t>
  </si>
  <si>
    <t>BACA MARY</t>
  </si>
  <si>
    <t>BALTICA, INC. (FISH HELP)</t>
  </si>
  <si>
    <t>BHFX DIGITAL IMAGING</t>
  </si>
  <si>
    <t>BLICK ART MATERIALS</t>
  </si>
  <si>
    <t>BODLAK KATHERINE</t>
  </si>
  <si>
    <t>BOOKER WILLONA</t>
  </si>
  <si>
    <t>BOOTH MICHAEL</t>
  </si>
  <si>
    <t>BURGESS CAMERON</t>
  </si>
  <si>
    <t>CARD QUEST, INC.</t>
  </si>
  <si>
    <t>CASSELLE RAHWA</t>
  </si>
  <si>
    <t>CASSIDY TIRE CO</t>
  </si>
  <si>
    <t>CHILDRESS ERICA</t>
  </si>
  <si>
    <t>CHMIELEWSKI AMY</t>
  </si>
  <si>
    <t>COLE FAITH</t>
  </si>
  <si>
    <t>CZUBA RACHEL</t>
  </si>
  <si>
    <t>DARQUE SYDE OF D'LYTE PRODUCTIONS, INC.</t>
  </si>
  <si>
    <t>DAVIS KEITH</t>
  </si>
  <si>
    <t>DELGADO SARA</t>
  </si>
  <si>
    <t>DISTINGUISHED PRACTICE EDUCATIONAL SERV</t>
  </si>
  <si>
    <t>DOST VALUATION GROUP</t>
  </si>
  <si>
    <t>DOWNS MATTHEW</t>
  </si>
  <si>
    <t>DUFF &amp; PHELPS, LLC</t>
  </si>
  <si>
    <t>EDUCATION RESOURCES, INC.</t>
  </si>
  <si>
    <t>eLM</t>
  </si>
  <si>
    <t>EPOXY &amp; SEALING SYSTEMS, INC</t>
  </si>
  <si>
    <t>ERC INSIGHT</t>
  </si>
  <si>
    <t>EVERYDAY SPEECH LLC</t>
  </si>
  <si>
    <t>FIGEL TOMMY</t>
  </si>
  <si>
    <t>FORWARD SPACE, LLC</t>
  </si>
  <si>
    <t>FREDERIC BROWN</t>
  </si>
  <si>
    <t>FRENDT RICK</t>
  </si>
  <si>
    <t>GEM ELECTRIC SUPPLY, INC.</t>
  </si>
  <si>
    <t>GONZALEZ LEO</t>
  </si>
  <si>
    <t>GRABER MARY</t>
  </si>
  <si>
    <t>HAWK DODGE/JEEP</t>
  </si>
  <si>
    <t>HEADWATER WHOLESALE</t>
  </si>
  <si>
    <t>HENRICHS BRIANNE</t>
  </si>
  <si>
    <t>HINCKLEY SPRINGS WATER CO</t>
  </si>
  <si>
    <t>IASSW</t>
  </si>
  <si>
    <t>IDESIGN SOLUTIONS</t>
  </si>
  <si>
    <t>IL MTSS N STATEWIDE OFFICE</t>
  </si>
  <si>
    <t>ILL ELEMENTARY SCHOOL ASSOC</t>
  </si>
  <si>
    <t>INTERPRENET, LTD.</t>
  </si>
  <si>
    <t>JACOBO JULIA</t>
  </si>
  <si>
    <t>JACOBSON ANNA</t>
  </si>
  <si>
    <t>JACOBSON EVAN</t>
  </si>
  <si>
    <t>JACOBSON PAUL</t>
  </si>
  <si>
    <t>JUNIOR LIBRARY GUILD</t>
  </si>
  <si>
    <t>KLEINDIENST LORI</t>
  </si>
  <si>
    <t>K-LOG</t>
  </si>
  <si>
    <t>LEARNING FORWARD</t>
  </si>
  <si>
    <t>LOFTON EBONY</t>
  </si>
  <si>
    <t>LOFTON KATHERINE</t>
  </si>
  <si>
    <t>LOPEZ ROSITA</t>
  </si>
  <si>
    <t>LOWE'S</t>
  </si>
  <si>
    <t>LUPP EMMA JEAN</t>
  </si>
  <si>
    <t>MACINO JULIE</t>
  </si>
  <si>
    <t>MECAR METAL INC</t>
  </si>
  <si>
    <t>MEGLAN LAURA</t>
  </si>
  <si>
    <t>MICHAEL DRISCOLL</t>
  </si>
  <si>
    <t>MONTALVO GINA</t>
  </si>
  <si>
    <t>NASCO</t>
  </si>
  <si>
    <t>NATALIA RODRIGUEZ BAZZI</t>
  </si>
  <si>
    <t>NATURE ENVIRONMENTAL SERVICES</t>
  </si>
  <si>
    <t>NEARPOD</t>
  </si>
  <si>
    <t>NEWSELA</t>
  </si>
  <si>
    <t>NH LEARNING SOLUTIONS CORP</t>
  </si>
  <si>
    <t>NOLAN FIRE PUMP SYSTEM TESTING</t>
  </si>
  <si>
    <t>NORTH AMERICAN</t>
  </si>
  <si>
    <t>NUTOYS LEISURE PRODUCTS</t>
  </si>
  <si>
    <t>OAK HALL INDUSTRIES, L.P.</t>
  </si>
  <si>
    <t>OAK PARK TEACHER ASSISTANT    ASSOCIATIO</t>
  </si>
  <si>
    <t>OFFICE MAX, INC.</t>
  </si>
  <si>
    <t>PAR CODE SYMBOLOGY, INC.</t>
  </si>
  <si>
    <t>PARK PLACE TECHNOLOGIES, LLC</t>
  </si>
  <si>
    <t>PERRY TY</t>
  </si>
  <si>
    <t>POLEGA SHANNON</t>
  </si>
  <si>
    <t>POLLEY MARTHA</t>
  </si>
  <si>
    <t>PROFORUM</t>
  </si>
  <si>
    <t>QUADIENT FINANCE USA, INC.</t>
  </si>
  <si>
    <t>QUALITY LIFT TRUCK SERVICE, INC.</t>
  </si>
  <si>
    <t>RAINBOW BOOK COMPANY</t>
  </si>
  <si>
    <t>REACH SPORTS MARKETING GROUP, INC.</t>
  </si>
  <si>
    <t>REARDON KEITH</t>
  </si>
  <si>
    <t>REEVES LAURA</t>
  </si>
  <si>
    <t>REGIONAL TRUCK EQUIPMENT</t>
  </si>
  <si>
    <t>RIVEREDGE HOSPITAL</t>
  </si>
  <si>
    <t>ROSENBLUM GABRIELLE</t>
  </si>
  <si>
    <t>RUKIN DANIELLE</t>
  </si>
  <si>
    <t>SCHOLASTIC CLASSROOM AND        COMMUNIT</t>
  </si>
  <si>
    <t>SCHONMAN GABRIEL</t>
  </si>
  <si>
    <t>SCHOOL CONSULTING, INC.</t>
  </si>
  <si>
    <t>SCHOOL DATEBOOKS</t>
  </si>
  <si>
    <t>SCHURR SAMANTHA</t>
  </si>
  <si>
    <t>SCULLES EMMA</t>
  </si>
  <si>
    <t>SHOWBIE, INC.</t>
  </si>
  <si>
    <t>SMITH ESTHER</t>
  </si>
  <si>
    <t>SOLARWINDS, INC.</t>
  </si>
  <si>
    <t>SOLUTION TREE INC.</t>
  </si>
  <si>
    <t>ST. GILES SCHOOL</t>
  </si>
  <si>
    <t>STRINGHAM NEFRET</t>
  </si>
  <si>
    <t>SUBURBAN TEES</t>
  </si>
  <si>
    <t>SUPER DUPER PUBLICATIONS</t>
  </si>
  <si>
    <t>SWEETWATER MUSIC &amp; PRO AUDIO</t>
  </si>
  <si>
    <t>TEACHERS COLLEGE     COLUMBIA UNIVERSITY</t>
  </si>
  <si>
    <t>TELE TOWN HALL, LLC</t>
  </si>
  <si>
    <t>TEMPERATURE EQUIPMENT CORP.</t>
  </si>
  <si>
    <t>THOMPSON THOMAS</t>
  </si>
  <si>
    <t>THOMSON REUTERS-WEST</t>
  </si>
  <si>
    <t>TOLEDO PHYSICAL EDUCATION SUPPLY, INC.</t>
  </si>
  <si>
    <t>TORRES REBECCA</t>
  </si>
  <si>
    <t>UNITED ART &amp; ED</t>
  </si>
  <si>
    <t>WETZEL CHRISTINE</t>
  </si>
  <si>
    <t>ABLAN MEGAN</t>
  </si>
  <si>
    <t>ANDERSON HOLLE</t>
  </si>
  <si>
    <t>BURNS REBECCA</t>
  </si>
  <si>
    <t>CARLIN SOPHIA</t>
  </si>
  <si>
    <t>CLEAR FORTRESS WINDOW FILM CO LLC</t>
  </si>
  <si>
    <t>COKER SERVICE, INC.</t>
  </si>
  <si>
    <t>DAVIS TREE CARE &amp; LANDSCAPING, INC.</t>
  </si>
  <si>
    <t>EISENHOWER COOPERATIVE</t>
  </si>
  <si>
    <t>ELAN PUBLISHING COMPANY</t>
  </si>
  <si>
    <t>EVANS ROZSA ALLISON</t>
  </si>
  <si>
    <t>FLINN SCIENTIFIC INC</t>
  </si>
  <si>
    <t>FLORIDA ASSOCIATION OF IB     WORLD SCHO</t>
  </si>
  <si>
    <t>FOLDING PARTITION SERVICES</t>
  </si>
  <si>
    <t>GATEWAY EDUCATION HOLDINGS, LLC</t>
  </si>
  <si>
    <t>GEOCARIS MARISSA</t>
  </si>
  <si>
    <t>GILLESPIE MICHAEL</t>
  </si>
  <si>
    <t>HERMANN GINA</t>
  </si>
  <si>
    <t>HICKEY LEADERSHIP GROUP</t>
  </si>
  <si>
    <t>ITOUCH BIOMETRICS</t>
  </si>
  <si>
    <t>KEDDESIGN, LLC.</t>
  </si>
  <si>
    <t>LAGIOIA VITO</t>
  </si>
  <si>
    <t>LEARNWELL</t>
  </si>
  <si>
    <t>LIFTWORKS, INC.</t>
  </si>
  <si>
    <t>LITERACY RESOURCE, INC.</t>
  </si>
  <si>
    <t>METROPOLITAN INDUSTRIES, INC.</t>
  </si>
  <si>
    <t>MIDWEST APPLIED SOLUTIONS</t>
  </si>
  <si>
    <t>MOHR OIL COMPANY</t>
  </si>
  <si>
    <t>MORROW LISA</t>
  </si>
  <si>
    <t>MUSIC IS ELEMENTARY</t>
  </si>
  <si>
    <t>NASW ILLINOIS CHAPTER</t>
  </si>
  <si>
    <t>NATIONAL PEN CO LLC</t>
  </si>
  <si>
    <t>OAK HILL BRANDS CORP</t>
  </si>
  <si>
    <t>OPRF CHAMBER OF COMMERCE</t>
  </si>
  <si>
    <t>ORIENTAL TRADING CO</t>
  </si>
  <si>
    <t>RODRIGUEZ TASIA</t>
  </si>
  <si>
    <t>ROSE PH.D., JENNIFER</t>
  </si>
  <si>
    <t>SAFETY-KLEEN SYSTEMS, INC.</t>
  </si>
  <si>
    <t>SCHOLASTIC BOOK CLUB</t>
  </si>
  <si>
    <t>SCHOOL OUTFITTERS</t>
  </si>
  <si>
    <t>SEIU LOCAL 73 COPE</t>
  </si>
  <si>
    <t>SIEGFRIED AMANDA</t>
  </si>
  <si>
    <t>SOCIAL THINKING (WORKSHOPS, BOOKS)</t>
  </si>
  <si>
    <t>SPIEGEL CAROL</t>
  </si>
  <si>
    <t>TEACHERS DISCOVERY</t>
  </si>
  <si>
    <t>THE FTI GROUP</t>
  </si>
  <si>
    <t>THE SOCIAL EXPRESS</t>
  </si>
  <si>
    <t>TIMROON GROUP, LLC</t>
  </si>
  <si>
    <t>TUTSON JR  MARK</t>
  </si>
  <si>
    <t>VOCABULARY SPELLING CITY &amp;  WRITING CITY</t>
  </si>
  <si>
    <t>WINFIELD PORSCHE</t>
  </si>
  <si>
    <t>WPS</t>
  </si>
  <si>
    <t>ZIEBART OF ILLINOIS, INC.</t>
  </si>
  <si>
    <t>Keane, Jeanne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</si>
</sst>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
    <numFmt numFmtId="166" formatCode="[$-409]mmmm\ d\,\ yyyy;@"/>
    <numFmt numFmtId="167" formatCode="#,##0.000000_);[Red]\(#,##0.000000\)"/>
  </numFmts>
  <fonts count="4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color indexed="81"/>
      <name val="Tahoma"/>
      <family val="2"/>
    </font>
    <font>
      <b/>
      <sz val="9"/>
      <color indexed="81"/>
      <name val="Tahoma"/>
      <family val="2"/>
    </font>
    <font>
      <b/>
      <sz val="15"/>
      <name val="Arial"/>
      <family val="2"/>
    </font>
    <font>
      <b/>
      <sz val="12"/>
      <name val="Arial"/>
      <family val="2"/>
    </font>
    <font>
      <sz val="12"/>
      <name val="Arial"/>
      <family val="2"/>
    </font>
    <font>
      <sz val="10"/>
      <color rgb="FFFF0000"/>
      <name val="Arial"/>
      <family val="2"/>
    </font>
    <font>
      <b/>
      <sz val="15"/>
      <color rgb="FFFF0000"/>
      <name val="Arial"/>
      <family val="2"/>
    </font>
    <font>
      <b/>
      <sz val="13.5"/>
      <color rgb="FFFF0000"/>
      <name val="Arial"/>
      <family val="2"/>
    </font>
    <font>
      <u/>
      <sz val="8"/>
      <color indexed="12"/>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6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55"/>
      </left>
      <right/>
      <top/>
      <bottom/>
      <diagonal/>
    </border>
    <border>
      <left style="medium">
        <color indexed="55"/>
      </left>
      <right/>
      <top/>
      <bottom style="double">
        <color indexed="55"/>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17">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3" borderId="12" xfId="5" applyNumberFormat="1" applyFont="1" applyFill="1" applyBorder="1" applyAlignment="1" applyProtection="1">
      <alignment horizontal="right"/>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Protection="1">
      <protection locked="0"/>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2" xfId="2" applyFont="1" applyBorder="1" applyAlignment="1" applyProtection="1">
      <alignment horizontal="center"/>
      <protection locked="0"/>
    </xf>
    <xf numFmtId="0" fontId="9" fillId="0" borderId="33" xfId="2" applyFont="1" applyBorder="1" applyAlignment="1" applyProtection="1">
      <alignment horizontal="center"/>
      <protection locked="0"/>
    </xf>
    <xf numFmtId="0" fontId="2" fillId="0" borderId="0" xfId="2" applyFont="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4" xfId="2" applyFont="1" applyBorder="1" applyAlignment="1">
      <alignment horizontal="left" vertical="center"/>
    </xf>
    <xf numFmtId="0" fontId="2" fillId="0" borderId="0" xfId="2" applyFont="1" applyBorder="1" applyAlignment="1">
      <alignment horizontal="left" vertical="center"/>
    </xf>
    <xf numFmtId="0" fontId="2" fillId="0" borderId="34" xfId="2" applyFont="1" applyBorder="1"/>
    <xf numFmtId="0" fontId="2" fillId="0" borderId="34" xfId="2" applyFont="1" applyBorder="1" applyAlignment="1">
      <alignment horizontal="left" textRotation="180"/>
    </xf>
    <xf numFmtId="0" fontId="6" fillId="0" borderId="35"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5" xfId="2" applyNumberFormat="1" applyFont="1" applyBorder="1" applyAlignment="1">
      <alignment horizontal="left"/>
    </xf>
    <xf numFmtId="0" fontId="2" fillId="0" borderId="35" xfId="2" applyFont="1" applyBorder="1" applyAlignment="1">
      <alignment horizontal="left" textRotation="180"/>
    </xf>
    <xf numFmtId="0" fontId="2" fillId="0" borderId="35" xfId="2" applyFont="1" applyBorder="1"/>
    <xf numFmtId="0" fontId="9" fillId="0" borderId="36" xfId="2" applyFont="1" applyBorder="1" applyAlignment="1">
      <alignment horizontal="center"/>
    </xf>
    <xf numFmtId="0" fontId="9" fillId="0" borderId="37" xfId="2" applyFont="1" applyBorder="1" applyAlignment="1">
      <alignment horizontal="center"/>
    </xf>
    <xf numFmtId="0" fontId="9" fillId="0" borderId="2" xfId="2" applyFont="1" applyBorder="1" applyAlignment="1">
      <alignment horizontal="center"/>
    </xf>
    <xf numFmtId="0" fontId="9" fillId="0" borderId="38" xfId="2" applyFont="1" applyBorder="1" applyAlignment="1">
      <alignment horizontal="center"/>
    </xf>
    <xf numFmtId="0" fontId="2" fillId="0" borderId="0" xfId="2" applyFont="1" applyBorder="1" applyProtection="1">
      <protection locked="0"/>
    </xf>
    <xf numFmtId="0" fontId="2" fillId="0" borderId="39"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0" xfId="2" applyFont="1" applyBorder="1" applyAlignment="1" applyProtection="1">
      <alignment horizontal="left" vertical="center" indent="1"/>
      <protection locked="0"/>
    </xf>
    <xf numFmtId="0" fontId="2" fillId="0" borderId="41" xfId="2" applyFont="1" applyBorder="1" applyAlignment="1" applyProtection="1">
      <alignment horizontal="left" indent="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5" xfId="2" applyFont="1" applyBorder="1" applyAlignment="1"/>
    <xf numFmtId="49" fontId="2" fillId="0" borderId="42" xfId="2" applyNumberFormat="1" applyFont="1" applyBorder="1" applyAlignment="1" applyProtection="1">
      <alignment horizontal="left"/>
      <protection locked="0"/>
    </xf>
    <xf numFmtId="0" fontId="2" fillId="0" borderId="42" xfId="2" applyFont="1" applyBorder="1" applyAlignment="1"/>
    <xf numFmtId="0" fontId="2" fillId="0" borderId="0" xfId="2" applyFont="1" applyAlignment="1"/>
    <xf numFmtId="4" fontId="9" fillId="0" borderId="44" xfId="2" applyNumberFormat="1" applyFont="1" applyBorder="1" applyAlignment="1" applyProtection="1">
      <alignment horizontal="center" vertical="center"/>
      <protection locked="0"/>
    </xf>
    <xf numFmtId="38" fontId="2" fillId="0" borderId="45" xfId="2" applyNumberFormat="1" applyFont="1" applyBorder="1" applyAlignment="1" applyProtection="1">
      <protection locked="0"/>
    </xf>
    <xf numFmtId="38" fontId="2" fillId="0" borderId="46" xfId="2" applyNumberFormat="1" applyFont="1" applyBorder="1" applyAlignment="1" applyProtection="1">
      <protection locked="0"/>
    </xf>
    <xf numFmtId="0" fontId="9" fillId="0" borderId="47" xfId="2" applyFont="1" applyBorder="1" applyAlignment="1" applyProtection="1">
      <alignment horizontal="center" vertical="center"/>
      <protection locked="0"/>
    </xf>
    <xf numFmtId="0" fontId="2" fillId="0" borderId="48" xfId="2" applyFont="1" applyBorder="1" applyAlignment="1" applyProtection="1">
      <alignment horizontal="left" vertical="center" indent="1"/>
      <protection locked="0"/>
    </xf>
    <xf numFmtId="0" fontId="2" fillId="0" borderId="49"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51" xfId="0" applyFont="1" applyBorder="1" applyAlignment="1" applyProtection="1">
      <alignment horizontal="left" vertical="center"/>
    </xf>
    <xf numFmtId="0" fontId="32" fillId="0" borderId="0" xfId="0" applyFont="1" applyAlignment="1">
      <alignment horizontal="left" wrapText="1" indent="1"/>
    </xf>
    <xf numFmtId="0" fontId="17" fillId="0" borderId="50" xfId="0" applyFont="1" applyFill="1" applyBorder="1" applyAlignment="1" applyProtection="1">
      <alignment horizontal="center" vertical="center" wrapText="1"/>
      <protection locked="0"/>
    </xf>
    <xf numFmtId="167" fontId="12" fillId="0" borderId="1" xfId="0" applyNumberFormat="1" applyFont="1" applyBorder="1" applyAlignment="1" applyProtection="1">
      <alignment horizontal="right"/>
      <protection locked="0"/>
    </xf>
    <xf numFmtId="0" fontId="2" fillId="0" borderId="0" xfId="0" applyFont="1" applyAlignment="1" applyProtection="1">
      <alignment horizontal="center" vertical="center"/>
    </xf>
    <xf numFmtId="0" fontId="13" fillId="0" borderId="0" xfId="0" applyFont="1" applyBorder="1"/>
    <xf numFmtId="0" fontId="42" fillId="0" borderId="27" xfId="0" applyFont="1" applyBorder="1" applyAlignment="1">
      <alignment horizontal="left" vertical="center" wrapText="1"/>
    </xf>
    <xf numFmtId="0" fontId="43" fillId="0" borderId="58" xfId="0" applyFont="1" applyBorder="1" applyAlignment="1">
      <alignment horizontal="center"/>
    </xf>
    <xf numFmtId="0" fontId="45" fillId="0" borderId="0" xfId="1" applyFont="1" applyBorder="1" applyAlignment="1" applyProtection="1">
      <alignment horizontal="center" vertical="center"/>
    </xf>
    <xf numFmtId="0" fontId="2" fillId="0" borderId="0" xfId="3" applyFont="1" applyBorder="1" applyProtection="1"/>
    <xf numFmtId="0" fontId="2" fillId="0" borderId="2" xfId="2" applyFont="1" applyBorder="1" applyAlignment="1" applyProtection="1">
      <alignment horizontal="left" indent="1"/>
      <protection locked="0"/>
    </xf>
    <xf numFmtId="0" fontId="2" fillId="0" borderId="15" xfId="2" applyFont="1" applyBorder="1" applyAlignment="1" applyProtection="1">
      <alignment horizontal="left" indent="1"/>
      <protection locked="0"/>
    </xf>
    <xf numFmtId="0" fontId="2" fillId="0" borderId="60" xfId="2" applyFont="1" applyBorder="1" applyAlignment="1" applyProtection="1">
      <alignment horizontal="left" vertical="center" indent="1"/>
      <protection locked="0"/>
    </xf>
    <xf numFmtId="0" fontId="2" fillId="0" borderId="61" xfId="2" applyFont="1" applyBorder="1" applyAlignment="1" applyProtection="1">
      <alignment horizontal="left" vertical="center" indent="1"/>
      <protection locked="0"/>
    </xf>
    <xf numFmtId="0" fontId="2" fillId="0" borderId="2" xfId="2" applyFont="1" applyBorder="1" applyAlignment="1" applyProtection="1">
      <alignment horizontal="left" vertical="center" indent="1"/>
      <protection locked="0"/>
    </xf>
    <xf numFmtId="0" fontId="2" fillId="0" borderId="15" xfId="2" applyFont="1" applyBorder="1" applyAlignment="1" applyProtection="1">
      <alignment horizontal="left" vertical="center" indent="1"/>
      <protection locked="0"/>
    </xf>
    <xf numFmtId="0" fontId="9" fillId="0" borderId="39" xfId="2" applyFont="1" applyBorder="1" applyAlignment="1">
      <alignment horizontal="center"/>
    </xf>
    <xf numFmtId="0" fontId="9" fillId="0" borderId="0" xfId="2" applyFont="1" applyBorder="1" applyAlignment="1">
      <alignment horizontal="center"/>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6" fontId="11" fillId="0" borderId="0" xfId="0" applyNumberFormat="1" applyFont="1" applyAlignment="1" applyProtection="1">
      <alignment horizontal="center" vertical="center"/>
      <protection locked="0"/>
    </xf>
    <xf numFmtId="166" fontId="17" fillId="0" borderId="0" xfId="0" applyNumberFormat="1" applyFon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0" fillId="0" borderId="0" xfId="0" applyFont="1" applyAlignment="1" applyProtection="1">
      <alignment horizontal="center" vertical="center" wrapText="1"/>
      <protection locked="0"/>
    </xf>
    <xf numFmtId="0" fontId="46" fillId="0" borderId="0" xfId="0" applyFont="1" applyBorder="1" applyAlignment="1">
      <alignment horizontal="center" vertical="center" wrapText="1"/>
    </xf>
    <xf numFmtId="0" fontId="11" fillId="0" borderId="10"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43"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35" xfId="2" applyFont="1" applyBorder="1" applyAlignment="1">
      <alignment horizontal="left" vertical="center"/>
    </xf>
    <xf numFmtId="0" fontId="9" fillId="0" borderId="35"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xf numFmtId="0" fontId="39" fillId="0" borderId="0" xfId="0" applyFont="1" applyAlignment="1">
      <alignment horizontal="right" vertical="center" wrapText="1"/>
    </xf>
    <xf numFmtId="0" fontId="17" fillId="0" borderId="0" xfId="0" applyFont="1" applyBorder="1" applyAlignment="1">
      <alignment horizontal="right" vertical="center" wrapText="1"/>
    </xf>
    <xf numFmtId="0" fontId="44" fillId="0" borderId="0" xfId="0" applyFont="1" applyAlignment="1">
      <alignment horizontal="left" vertical="center" wrapText="1"/>
    </xf>
    <xf numFmtId="0" fontId="44" fillId="0" borderId="59" xfId="0" applyFont="1" applyBorder="1" applyAlignment="1">
      <alignment horizontal="left" vertical="center" wrapText="1"/>
    </xf>
    <xf numFmtId="0" fontId="44" fillId="0" borderId="0" xfId="0" applyFont="1" applyAlignment="1" applyProtection="1">
      <alignment horizontal="left" vertical="center" wrapText="1"/>
      <protection locked="0"/>
    </xf>
  </cellXfs>
  <cellStyles count="7">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2125980</xdr:colOff>
          <xdr:row>6</xdr:row>
          <xdr:rowOff>114300</xdr:rowOff>
        </xdr:from>
        <xdr:to>
          <xdr:col>0</xdr:col>
          <xdr:colOff>3375660</xdr:colOff>
          <xdr:row>6</xdr:row>
          <xdr:rowOff>1051560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mc:Ignorable="a14" a14:legacySpreadsheetColorIndex="65"/>
            </a:solidFill>
            <a:ln w="9525">
              <a:solidFill>
                <a:srgbClr val="808080" mc:Ignorable="a14" a14:legacySpreadsheetColorIndex="23"/>
              </a:solidFill>
              <a:prstDash val="dash"/>
              <a:miter lim="800000"/>
              <a:headEnd/>
              <a:tailEnd/>
            </a:ln>
          </xdr:spPr>
        </xdr:sp>
        <xdr:clientData/>
      </xdr:twoCellAnchor>
    </mc:Choice>
    <mc:Fallback/>
  </mc:AlternateContent>
  <xdr:twoCellAnchor>
    <xdr:from>
      <xdr:col>1</xdr:col>
      <xdr:colOff>1822450</xdr:colOff>
      <xdr:row>8</xdr:row>
      <xdr:rowOff>76200</xdr:rowOff>
    </xdr:from>
    <xdr:to>
      <xdr:col>1</xdr:col>
      <xdr:colOff>2120900</xdr:colOff>
      <xdr:row>8</xdr:row>
      <xdr:rowOff>488950</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7727950" y="2901950"/>
          <a:ext cx="298450" cy="4127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be.net/Documents/ASA-Instruction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sheetPr>
  <dimension ref="A1:L53"/>
  <sheetViews>
    <sheetView showGridLines="0" tabSelected="1" zoomScale="115" zoomScaleNormal="115" workbookViewId="0">
      <selection activeCell="C10" sqref="C10:F10"/>
    </sheetView>
  </sheetViews>
  <sheetFormatPr defaultColWidth="9.109375" defaultRowHeight="10.199999999999999" x14ac:dyDescent="0.25"/>
  <cols>
    <col min="1" max="1" width="1.88671875" style="5" customWidth="1"/>
    <col min="2" max="2" width="32" style="5" customWidth="1"/>
    <col min="3" max="3" width="16.5546875" style="5" customWidth="1"/>
    <col min="4" max="4" width="19.6640625" style="5" customWidth="1"/>
    <col min="5" max="5" width="2.88671875" style="5" customWidth="1"/>
    <col min="6" max="6" width="18.88671875" style="5" customWidth="1"/>
    <col min="7" max="7" width="28.5546875" style="5" customWidth="1"/>
    <col min="8" max="8" width="19.6640625" style="5" customWidth="1"/>
    <col min="9" max="9" width="2.109375" style="5" customWidth="1"/>
    <col min="10" max="10" width="5.44140625" style="5" customWidth="1"/>
    <col min="11" max="11" width="9.109375" style="5"/>
    <col min="12" max="12" width="6.6640625" style="5" customWidth="1"/>
    <col min="13" max="16384" width="9.109375" style="5"/>
  </cols>
  <sheetData>
    <row r="1" spans="1:12" ht="12.75" customHeight="1" x14ac:dyDescent="0.25">
      <c r="A1" s="213" t="s">
        <v>202</v>
      </c>
      <c r="B1" s="214"/>
      <c r="C1" s="214"/>
      <c r="G1" s="378" t="s">
        <v>203</v>
      </c>
      <c r="H1" s="378"/>
    </row>
    <row r="2" spans="1:12" ht="13.2" x14ac:dyDescent="0.25">
      <c r="A2" s="213" t="s">
        <v>106</v>
      </c>
      <c r="B2" s="215"/>
      <c r="C2" s="216"/>
      <c r="D2" s="373" t="s">
        <v>176</v>
      </c>
      <c r="E2" s="373"/>
      <c r="F2" s="373"/>
      <c r="G2" s="378"/>
      <c r="H2" s="378"/>
      <c r="I2" s="17"/>
      <c r="J2" s="17"/>
      <c r="K2" s="17"/>
      <c r="L2" s="17"/>
    </row>
    <row r="3" spans="1:12" ht="17.25" customHeight="1" x14ac:dyDescent="0.25">
      <c r="A3" s="217" t="s">
        <v>105</v>
      </c>
      <c r="B3" s="217"/>
      <c r="C3" s="256"/>
      <c r="D3" s="374" t="s">
        <v>177</v>
      </c>
      <c r="E3" s="374"/>
      <c r="F3" s="374"/>
      <c r="G3" s="378"/>
      <c r="H3" s="378"/>
      <c r="I3" s="17"/>
      <c r="J3" s="17"/>
      <c r="K3" s="17"/>
      <c r="L3" s="17"/>
    </row>
    <row r="4" spans="1:12" ht="10.5" customHeight="1" x14ac:dyDescent="0.25">
      <c r="D4" s="374" t="s">
        <v>178</v>
      </c>
      <c r="E4" s="374"/>
      <c r="F4" s="374"/>
      <c r="G4" s="378"/>
      <c r="H4" s="378"/>
      <c r="K4" s="212"/>
      <c r="L4" s="212"/>
    </row>
    <row r="5" spans="1:12" ht="13.8" x14ac:dyDescent="0.25">
      <c r="A5" s="355" t="s">
        <v>166</v>
      </c>
      <c r="B5" s="356"/>
      <c r="C5" s="356"/>
      <c r="D5" s="356"/>
      <c r="E5" s="356"/>
      <c r="F5" s="356"/>
      <c r="G5" s="356"/>
      <c r="H5" s="356"/>
      <c r="I5" s="356"/>
      <c r="J5" s="356"/>
      <c r="K5" s="212"/>
      <c r="L5" s="212"/>
    </row>
    <row r="6" spans="1:12" ht="13.8" x14ac:dyDescent="0.25">
      <c r="A6" s="259"/>
      <c r="B6" s="260"/>
      <c r="D6" s="359">
        <v>44377</v>
      </c>
      <c r="E6" s="360"/>
      <c r="F6" s="360"/>
      <c r="G6" s="261"/>
      <c r="H6" s="260"/>
      <c r="I6" s="260"/>
      <c r="J6" s="260"/>
      <c r="K6" s="212"/>
      <c r="L6" s="212"/>
    </row>
    <row r="7" spans="1:12" ht="13.5" customHeight="1" x14ac:dyDescent="0.25">
      <c r="A7" s="357" t="s">
        <v>108</v>
      </c>
      <c r="B7" s="358"/>
      <c r="C7" s="358"/>
      <c r="D7" s="358"/>
      <c r="E7" s="358"/>
      <c r="F7" s="358"/>
      <c r="G7" s="358"/>
      <c r="H7" s="358"/>
      <c r="I7" s="358"/>
      <c r="J7" s="358"/>
      <c r="K7" s="17"/>
      <c r="L7" s="17"/>
    </row>
    <row r="8" spans="1:12" ht="6.75" customHeight="1" x14ac:dyDescent="0.25">
      <c r="B8" s="17"/>
      <c r="C8" s="17"/>
      <c r="D8" s="17"/>
      <c r="E8" s="17"/>
      <c r="F8" s="17"/>
      <c r="G8" s="17"/>
      <c r="H8" s="17"/>
      <c r="I8" s="17"/>
      <c r="J8" s="17"/>
      <c r="K8" s="17"/>
      <c r="L8" s="17"/>
    </row>
    <row r="9" spans="1:12" ht="12" x14ac:dyDescent="0.25">
      <c r="B9" s="70" t="s">
        <v>156</v>
      </c>
      <c r="C9" s="380" t="s">
        <v>220</v>
      </c>
      <c r="D9" s="380"/>
      <c r="E9" s="380"/>
      <c r="F9" s="380"/>
      <c r="G9" s="343" t="s">
        <v>207</v>
      </c>
      <c r="H9" s="326" t="s">
        <v>175</v>
      </c>
      <c r="I9" s="17"/>
      <c r="J9" s="17"/>
      <c r="K9" s="17"/>
      <c r="L9" s="17"/>
    </row>
    <row r="10" spans="1:12" ht="13.2" x14ac:dyDescent="0.25">
      <c r="B10" s="70" t="s">
        <v>84</v>
      </c>
      <c r="C10" s="376" t="s">
        <v>221</v>
      </c>
      <c r="D10" s="376"/>
      <c r="E10" s="376"/>
      <c r="F10" s="377"/>
      <c r="G10" s="71"/>
      <c r="H10" s="272" t="s">
        <v>172</v>
      </c>
      <c r="I10" s="277" t="s">
        <v>225</v>
      </c>
      <c r="J10" s="273"/>
      <c r="K10" s="276"/>
      <c r="L10" s="17"/>
    </row>
    <row r="11" spans="1:12" ht="13.2" x14ac:dyDescent="0.25">
      <c r="B11" s="70" t="s">
        <v>85</v>
      </c>
      <c r="C11" s="361" t="s">
        <v>222</v>
      </c>
      <c r="D11" s="362"/>
      <c r="E11" s="362"/>
      <c r="F11" s="362"/>
      <c r="G11" s="268"/>
      <c r="H11" s="272" t="s">
        <v>173</v>
      </c>
      <c r="I11" s="277"/>
      <c r="J11" s="17"/>
      <c r="K11" s="17"/>
      <c r="L11" s="17"/>
    </row>
    <row r="12" spans="1:12" ht="13.2" x14ac:dyDescent="0.25">
      <c r="B12" s="70" t="s">
        <v>86</v>
      </c>
      <c r="C12" s="361" t="s">
        <v>223</v>
      </c>
      <c r="D12" s="361"/>
      <c r="E12" s="361"/>
      <c r="F12" s="362"/>
      <c r="G12" s="267"/>
      <c r="H12" s="272" t="s">
        <v>174</v>
      </c>
      <c r="I12" s="277"/>
    </row>
    <row r="13" spans="1:12" ht="13.2" x14ac:dyDescent="0.25">
      <c r="A13" s="1"/>
      <c r="B13" s="70" t="s">
        <v>179</v>
      </c>
      <c r="C13" s="361" t="s">
        <v>224</v>
      </c>
      <c r="D13" s="361"/>
      <c r="E13" s="361"/>
      <c r="F13" s="362"/>
      <c r="G13" s="1"/>
      <c r="H13" s="339" t="s">
        <v>204</v>
      </c>
      <c r="I13" s="277"/>
    </row>
    <row r="14" spans="1:12" ht="4.5" customHeight="1" thickBot="1" x14ac:dyDescent="0.3">
      <c r="A14" s="1"/>
      <c r="B14" s="6"/>
    </row>
    <row r="15" spans="1:12" ht="12.6" thickBot="1" x14ac:dyDescent="0.3">
      <c r="A15" s="1"/>
      <c r="B15" s="59"/>
      <c r="C15" s="51"/>
      <c r="F15" s="335" t="s">
        <v>94</v>
      </c>
      <c r="H15" s="4"/>
      <c r="I15" s="4"/>
    </row>
    <row r="16" spans="1:12" ht="15.75" customHeight="1" thickBot="1" x14ac:dyDescent="0.3">
      <c r="A16" s="379" t="s">
        <v>208</v>
      </c>
      <c r="B16" s="379"/>
      <c r="C16" s="379"/>
      <c r="D16" s="334" t="s">
        <v>187</v>
      </c>
      <c r="E16" s="337" t="s">
        <v>226</v>
      </c>
      <c r="F16" s="367" t="s">
        <v>92</v>
      </c>
      <c r="G16" s="368"/>
      <c r="H16" s="369"/>
      <c r="I16" s="63"/>
      <c r="J16" s="63"/>
      <c r="K16" s="58"/>
    </row>
    <row r="17" spans="1:12" ht="23.25" customHeight="1" thickBot="1" x14ac:dyDescent="0.3">
      <c r="A17" s="379"/>
      <c r="B17" s="379"/>
      <c r="C17" s="379"/>
      <c r="D17" s="333"/>
      <c r="E17" s="7"/>
      <c r="F17" s="370"/>
      <c r="G17" s="371"/>
      <c r="H17" s="372"/>
      <c r="I17" s="8"/>
    </row>
    <row r="18" spans="1:12" ht="3.75" customHeight="1" x14ac:dyDescent="0.25">
      <c r="A18" s="1"/>
      <c r="B18" s="73"/>
      <c r="C18" s="73"/>
      <c r="D18" s="74"/>
      <c r="E18" s="7"/>
      <c r="F18" s="7"/>
      <c r="G18" s="7"/>
      <c r="H18" s="8"/>
      <c r="I18" s="8"/>
    </row>
    <row r="19" spans="1:12" ht="13.2" x14ac:dyDescent="0.2">
      <c r="B19" s="202" t="s">
        <v>76</v>
      </c>
      <c r="C19" s="203"/>
      <c r="D19" s="204" t="s">
        <v>83</v>
      </c>
      <c r="E19" s="9"/>
      <c r="F19" s="365" t="s">
        <v>51</v>
      </c>
      <c r="G19" s="366"/>
      <c r="H19" s="125">
        <v>5</v>
      </c>
      <c r="I19" s="15"/>
    </row>
    <row r="20" spans="1:12" ht="11.4" x14ac:dyDescent="0.2">
      <c r="B20" s="56" t="s">
        <v>127</v>
      </c>
      <c r="C20" s="57"/>
      <c r="D20" s="125">
        <v>0</v>
      </c>
      <c r="E20" s="10"/>
      <c r="F20" s="68" t="s">
        <v>52</v>
      </c>
      <c r="G20" s="69"/>
      <c r="H20" s="125">
        <v>10</v>
      </c>
      <c r="I20" s="19"/>
    </row>
    <row r="21" spans="1:12" ht="13.2" x14ac:dyDescent="0.2">
      <c r="B21" s="56" t="s">
        <v>69</v>
      </c>
      <c r="C21" s="52"/>
      <c r="D21" s="126">
        <v>3046678</v>
      </c>
      <c r="E21" s="8"/>
      <c r="F21" s="365" t="s">
        <v>159</v>
      </c>
      <c r="G21" s="366"/>
      <c r="H21" s="127">
        <v>5351</v>
      </c>
      <c r="I21" s="20"/>
    </row>
    <row r="22" spans="1:12" ht="13.5" customHeight="1" x14ac:dyDescent="0.2">
      <c r="B22" s="363" t="s">
        <v>128</v>
      </c>
      <c r="C22" s="364"/>
      <c r="D22" s="125">
        <v>109834397</v>
      </c>
      <c r="E22" s="16"/>
      <c r="F22" s="208" t="s">
        <v>50</v>
      </c>
      <c r="G22" s="209"/>
      <c r="H22" s="210"/>
      <c r="I22" s="20"/>
    </row>
    <row r="23" spans="1:12" ht="13.2" x14ac:dyDescent="0.2">
      <c r="B23" s="363" t="s">
        <v>129</v>
      </c>
      <c r="C23" s="364"/>
      <c r="D23" s="125">
        <v>2794014</v>
      </c>
      <c r="F23" s="11" t="s">
        <v>53</v>
      </c>
      <c r="G23" s="62"/>
      <c r="H23" s="125">
        <v>556</v>
      </c>
      <c r="I23" s="1"/>
      <c r="L23" s="21"/>
    </row>
    <row r="24" spans="1:12" ht="11.4" x14ac:dyDescent="0.2">
      <c r="B24" s="56" t="s">
        <v>130</v>
      </c>
      <c r="C24" s="57"/>
      <c r="D24" s="125">
        <v>796183</v>
      </c>
      <c r="E24" s="1"/>
      <c r="F24" s="12" t="s">
        <v>54</v>
      </c>
      <c r="G24" s="66"/>
      <c r="H24" s="125">
        <v>3</v>
      </c>
      <c r="I24" s="1"/>
      <c r="L24" s="21"/>
    </row>
    <row r="25" spans="1:12" ht="11.4" x14ac:dyDescent="0.2">
      <c r="B25" s="56" t="s">
        <v>75</v>
      </c>
      <c r="C25" s="57"/>
      <c r="D25" s="125">
        <v>4699186</v>
      </c>
      <c r="E25" s="1"/>
      <c r="F25" s="208" t="s">
        <v>49</v>
      </c>
      <c r="G25" s="209"/>
      <c r="H25" s="210"/>
      <c r="I25" s="1"/>
      <c r="L25" s="21"/>
    </row>
    <row r="26" spans="1:12" ht="12" thickBot="1" x14ac:dyDescent="0.25">
      <c r="B26" s="147" t="s">
        <v>109</v>
      </c>
      <c r="C26" s="148"/>
      <c r="D26" s="149">
        <f>SUM(D20:D25)</f>
        <v>121170458</v>
      </c>
      <c r="E26" s="13"/>
      <c r="F26" s="11" t="s">
        <v>53</v>
      </c>
      <c r="G26" s="62"/>
      <c r="H26" s="125">
        <v>298</v>
      </c>
    </row>
    <row r="27" spans="1:12" ht="14.1" customHeight="1" thickTop="1" thickBot="1" x14ac:dyDescent="0.25">
      <c r="F27" s="12" t="s">
        <v>54</v>
      </c>
      <c r="G27" s="66"/>
      <c r="H27" s="125">
        <v>177</v>
      </c>
      <c r="I27" s="1"/>
      <c r="J27" s="16"/>
      <c r="K27" s="109"/>
    </row>
    <row r="28" spans="1:12" ht="13.5" customHeight="1" thickTop="1" x14ac:dyDescent="0.2">
      <c r="B28" s="205" t="s">
        <v>93</v>
      </c>
      <c r="C28" s="206"/>
      <c r="D28" s="207"/>
      <c r="E28" s="13"/>
      <c r="F28" s="208" t="s">
        <v>98</v>
      </c>
      <c r="G28" s="209"/>
      <c r="H28" s="211"/>
      <c r="I28" s="1"/>
      <c r="J28" s="64"/>
      <c r="K28" s="18"/>
    </row>
    <row r="29" spans="1:12" ht="11.4" x14ac:dyDescent="0.2">
      <c r="B29" s="11" t="s">
        <v>55</v>
      </c>
      <c r="C29" s="62"/>
      <c r="D29" s="128">
        <v>59</v>
      </c>
      <c r="F29" s="11" t="s">
        <v>2</v>
      </c>
      <c r="G29" s="62"/>
      <c r="H29" s="338">
        <v>3.3456000000000001</v>
      </c>
      <c r="I29" s="3"/>
      <c r="J29" s="75"/>
      <c r="K29" s="18"/>
    </row>
    <row r="30" spans="1:12" ht="14.1" customHeight="1" x14ac:dyDescent="0.2">
      <c r="B30" s="11" t="s">
        <v>56</v>
      </c>
      <c r="C30" s="62"/>
      <c r="D30" s="128">
        <v>526</v>
      </c>
      <c r="F30" s="2" t="s">
        <v>41</v>
      </c>
      <c r="G30" s="2"/>
      <c r="H30" s="338">
        <v>0.42430000000000001</v>
      </c>
      <c r="I30" s="3"/>
      <c r="J30" s="1"/>
      <c r="K30" s="18"/>
    </row>
    <row r="31" spans="1:12" ht="11.4" x14ac:dyDescent="0.2">
      <c r="B31" s="11" t="s">
        <v>57</v>
      </c>
      <c r="C31" s="62"/>
      <c r="D31" s="128">
        <v>552</v>
      </c>
      <c r="F31" s="65" t="s">
        <v>160</v>
      </c>
      <c r="G31" s="67"/>
      <c r="H31" s="338">
        <v>0.21379999999999999</v>
      </c>
      <c r="I31" s="1"/>
      <c r="J31" s="1"/>
      <c r="K31" s="77"/>
    </row>
    <row r="32" spans="1:12" ht="11.4" x14ac:dyDescent="0.2">
      <c r="B32" s="11" t="s">
        <v>58</v>
      </c>
      <c r="C32" s="62"/>
      <c r="D32" s="128">
        <v>641</v>
      </c>
      <c r="F32" s="11" t="s">
        <v>3</v>
      </c>
      <c r="G32" s="62"/>
      <c r="H32" s="338">
        <v>4.99E-2</v>
      </c>
      <c r="I32" s="22"/>
      <c r="J32" s="1"/>
      <c r="K32" s="76"/>
    </row>
    <row r="33" spans="2:12" ht="11.4" x14ac:dyDescent="0.2">
      <c r="B33" s="11" t="s">
        <v>59</v>
      </c>
      <c r="C33" s="62"/>
      <c r="D33" s="128">
        <v>603</v>
      </c>
      <c r="F33" s="11" t="s">
        <v>43</v>
      </c>
      <c r="G33" s="62"/>
      <c r="H33" s="338">
        <v>5.0000000000000001E-4</v>
      </c>
      <c r="I33" s="3"/>
      <c r="J33" s="1"/>
      <c r="K33" s="76"/>
    </row>
    <row r="34" spans="2:12" ht="11.4" x14ac:dyDescent="0.2">
      <c r="B34" s="11" t="s">
        <v>60</v>
      </c>
      <c r="C34" s="62"/>
      <c r="D34" s="128">
        <v>632</v>
      </c>
      <c r="F34" s="11" t="s">
        <v>44</v>
      </c>
      <c r="G34" s="62"/>
      <c r="H34" s="338">
        <v>5.0000000000000001E-4</v>
      </c>
      <c r="I34" s="3"/>
      <c r="J34" s="1"/>
      <c r="K34" s="76"/>
    </row>
    <row r="35" spans="2:12" ht="14.1" customHeight="1" x14ac:dyDescent="0.2">
      <c r="B35" s="11" t="s">
        <v>61</v>
      </c>
      <c r="C35" s="62"/>
      <c r="D35" s="128">
        <v>675</v>
      </c>
      <c r="F35" s="11" t="s">
        <v>42</v>
      </c>
      <c r="G35" s="62"/>
      <c r="H35" s="338">
        <v>3.7499999999999999E-2</v>
      </c>
      <c r="I35" s="3"/>
      <c r="J35" s="1"/>
      <c r="K35" s="1"/>
    </row>
    <row r="36" spans="2:12" ht="11.4" x14ac:dyDescent="0.2">
      <c r="B36" s="11" t="s">
        <v>62</v>
      </c>
      <c r="C36" s="62"/>
      <c r="D36" s="128">
        <v>612</v>
      </c>
      <c r="F36" s="2" t="s">
        <v>45</v>
      </c>
      <c r="G36" s="2"/>
      <c r="H36" s="338">
        <v>0</v>
      </c>
      <c r="I36" s="22"/>
      <c r="J36" s="64"/>
    </row>
    <row r="37" spans="2:12" ht="11.4" x14ac:dyDescent="0.2">
      <c r="B37" s="11" t="s">
        <v>63</v>
      </c>
      <c r="C37" s="62"/>
      <c r="D37" s="128">
        <v>608</v>
      </c>
      <c r="F37" s="65" t="s">
        <v>4</v>
      </c>
      <c r="G37" s="67"/>
      <c r="H37" s="338">
        <v>5.0000000000000001E-3</v>
      </c>
      <c r="I37" s="3"/>
      <c r="J37" s="75"/>
      <c r="K37" s="23"/>
    </row>
    <row r="38" spans="2:12" ht="11.4" x14ac:dyDescent="0.2">
      <c r="B38" s="11" t="s">
        <v>64</v>
      </c>
      <c r="C38" s="62"/>
      <c r="D38" s="128">
        <v>635</v>
      </c>
      <c r="F38" s="11" t="s">
        <v>157</v>
      </c>
      <c r="G38" s="62"/>
      <c r="H38" s="338">
        <v>0</v>
      </c>
      <c r="I38" s="3"/>
      <c r="J38" s="1"/>
      <c r="K38" s="18"/>
    </row>
    <row r="39" spans="2:12" ht="11.4" x14ac:dyDescent="0.2">
      <c r="B39" s="11" t="s">
        <v>218</v>
      </c>
      <c r="C39" s="62"/>
      <c r="D39" s="128">
        <v>0</v>
      </c>
      <c r="F39" s="11" t="s">
        <v>46</v>
      </c>
      <c r="G39" s="62"/>
      <c r="H39" s="338">
        <v>0.24959999999999999</v>
      </c>
      <c r="I39" s="1"/>
      <c r="J39" s="1"/>
      <c r="K39" s="18"/>
    </row>
    <row r="40" spans="2:12" ht="11.4" x14ac:dyDescent="0.2">
      <c r="B40" s="139" t="s">
        <v>110</v>
      </c>
      <c r="C40" s="140"/>
      <c r="D40" s="129">
        <f>SUM(D29:D39)</f>
        <v>5543</v>
      </c>
      <c r="F40" s="11" t="s">
        <v>5</v>
      </c>
      <c r="G40" s="62"/>
      <c r="H40" s="338">
        <v>0</v>
      </c>
      <c r="I40" s="22"/>
      <c r="J40" s="1"/>
      <c r="K40" s="77"/>
    </row>
    <row r="41" spans="2:12" ht="11.4" x14ac:dyDescent="0.2">
      <c r="B41" s="60" t="s">
        <v>65</v>
      </c>
      <c r="C41" s="53"/>
      <c r="D41" s="128">
        <v>0</v>
      </c>
      <c r="F41" s="65" t="s">
        <v>6</v>
      </c>
      <c r="G41" s="67"/>
      <c r="H41" s="338">
        <v>0</v>
      </c>
      <c r="I41" s="1"/>
      <c r="J41" s="1"/>
      <c r="K41" s="76"/>
    </row>
    <row r="42" spans="2:12" ht="11.4" x14ac:dyDescent="0.2">
      <c r="B42" s="60" t="s">
        <v>66</v>
      </c>
      <c r="C42" s="53"/>
      <c r="D42" s="128">
        <v>0</v>
      </c>
      <c r="F42" s="11" t="s">
        <v>6</v>
      </c>
      <c r="G42" s="62"/>
      <c r="H42" s="338">
        <v>0</v>
      </c>
      <c r="I42" s="24"/>
      <c r="J42" s="1"/>
      <c r="K42" s="76"/>
    </row>
    <row r="43" spans="2:12" ht="13.2" x14ac:dyDescent="0.2">
      <c r="B43" s="60" t="s">
        <v>67</v>
      </c>
      <c r="C43" s="53"/>
      <c r="D43" s="128">
        <v>0</v>
      </c>
      <c r="F43" s="265" t="s">
        <v>158</v>
      </c>
      <c r="G43" s="266"/>
      <c r="H43" s="130">
        <v>2028681978</v>
      </c>
      <c r="I43" s="14"/>
      <c r="J43" s="1"/>
      <c r="K43" s="76"/>
      <c r="L43" s="18"/>
    </row>
    <row r="44" spans="2:12" ht="13.2" x14ac:dyDescent="0.2">
      <c r="B44" s="61" t="s">
        <v>68</v>
      </c>
      <c r="C44" s="54"/>
      <c r="D44" s="128">
        <v>0</v>
      </c>
      <c r="F44" s="265" t="s">
        <v>70</v>
      </c>
      <c r="G44" s="266"/>
      <c r="H44" s="275">
        <f>(H43/H21)</f>
        <v>379122.02915342926</v>
      </c>
      <c r="I44" s="24"/>
      <c r="J44" s="86" t="str">
        <f>MID(C10,10,1)</f>
        <v>7</v>
      </c>
      <c r="K44" s="1"/>
      <c r="L44" s="18"/>
    </row>
    <row r="45" spans="2:12" ht="13.2" x14ac:dyDescent="0.2">
      <c r="B45" s="60" t="s">
        <v>219</v>
      </c>
      <c r="C45" s="53"/>
      <c r="D45" s="128">
        <v>0</v>
      </c>
      <c r="F45" s="327" t="s">
        <v>180</v>
      </c>
      <c r="G45" s="274"/>
      <c r="H45" s="325">
        <f>IF(I10="x",H43*0.069,IF(I11="x",H43*0.069,IF(I12="x",H43*0.138,IF(I13="x","Not applicable","Please Check District Type"))))</f>
        <v>139979056.48200002</v>
      </c>
      <c r="I45" s="25"/>
      <c r="J45" s="86">
        <f>IF(J44="2",(H43*1.38),(H43*0.069))</f>
        <v>139979056.48200002</v>
      </c>
    </row>
    <row r="46" spans="2:12" ht="13.8" thickBot="1" x14ac:dyDescent="0.25">
      <c r="B46" s="141" t="s">
        <v>111</v>
      </c>
      <c r="C46" s="142"/>
      <c r="D46" s="143">
        <f>SUM(D41:D45)</f>
        <v>0</v>
      </c>
      <c r="F46" s="353" t="s">
        <v>190</v>
      </c>
      <c r="G46" s="375"/>
      <c r="H46" s="130">
        <v>48245000</v>
      </c>
      <c r="J46" s="87"/>
    </row>
    <row r="47" spans="2:12" ht="14.4" thickTop="1" thickBot="1" x14ac:dyDescent="0.25">
      <c r="B47" s="144" t="s">
        <v>112</v>
      </c>
      <c r="C47" s="145"/>
      <c r="D47" s="146">
        <f>SUM(D40,D46)</f>
        <v>5543</v>
      </c>
      <c r="F47" s="353" t="s">
        <v>181</v>
      </c>
      <c r="G47" s="354"/>
      <c r="H47" s="278">
        <f>IF(I13="x","Not Applicable",(H46/H45))</f>
        <v>0.34465870261244297</v>
      </c>
      <c r="I47" s="26"/>
      <c r="L47" s="26"/>
    </row>
    <row r="48" spans="2:12" ht="10.8" thickTop="1" x14ac:dyDescent="0.25">
      <c r="C48" s="55"/>
    </row>
    <row r="49" spans="2:12" ht="9.6" customHeight="1" x14ac:dyDescent="0.2">
      <c r="B49" s="55" t="s">
        <v>189</v>
      </c>
      <c r="I49" s="27"/>
      <c r="L49" s="27"/>
    </row>
    <row r="50" spans="2:12" ht="10.35" customHeight="1" x14ac:dyDescent="0.25">
      <c r="B50" s="236"/>
    </row>
    <row r="51" spans="2:12" ht="9.9" customHeight="1" x14ac:dyDescent="0.25"/>
    <row r="52" spans="2:12" ht="9.9" customHeight="1" x14ac:dyDescent="0.25"/>
    <row r="53" spans="2:12" ht="17.25" customHeight="1" x14ac:dyDescent="0.25"/>
  </sheetData>
  <sheetProtection algorithmName="SHA-512" hashValue="yzX540/CDayDfyMj3n5AxGeTeaDaMCKcyNf0q2dRyrcMFVmlpRxH/5WnwuDQobG0hbG4tvdY/uRhI7bLfNNOLw==" saltValue="weXbqnJGOal+aQv3+bKG5w==" spinCount="100000" sheet="1" objects="1" scenarios="1"/>
  <mergeCells count="20">
    <mergeCell ref="D2:F2"/>
    <mergeCell ref="D3:F3"/>
    <mergeCell ref="D4:F4"/>
    <mergeCell ref="F46:G46"/>
    <mergeCell ref="C11:F11"/>
    <mergeCell ref="C10:F10"/>
    <mergeCell ref="B23:C23"/>
    <mergeCell ref="G1:H4"/>
    <mergeCell ref="A16:C17"/>
    <mergeCell ref="C9:F9"/>
    <mergeCell ref="F47:G47"/>
    <mergeCell ref="A5:J5"/>
    <mergeCell ref="A7:J7"/>
    <mergeCell ref="D6:F6"/>
    <mergeCell ref="C12:F12"/>
    <mergeCell ref="C13:F13"/>
    <mergeCell ref="B22:C22"/>
    <mergeCell ref="F21:G21"/>
    <mergeCell ref="F19:G19"/>
    <mergeCell ref="F16:H17"/>
  </mergeCells>
  <phoneticPr fontId="2" type="noConversion"/>
  <hyperlinks>
    <hyperlink ref="G9" r:id="rId1" xr:uid="{00000000-0004-0000-0000-000000000000}"/>
  </hyperlinks>
  <printOptions headings="1"/>
  <pageMargins left="0.35" right="0.25" top="0.43" bottom="0.21" header="0.22" footer="0.17"/>
  <pageSetup scale="88" orientation="landscape" useFirstPageNumber="1" r:id="rId2"/>
  <headerFooter alignWithMargins="0">
    <oddHeader>&amp;L&amp;8Page &amp;P&amp;R&amp;8Page &amp;P</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39997558519241921"/>
  </sheetPr>
  <dimension ref="A1:K45"/>
  <sheetViews>
    <sheetView showGridLines="0" workbookViewId="0">
      <pane ySplit="5" topLeftCell="A21" activePane="bottomLeft" state="frozenSplit"/>
      <selection sqref="A1:B1"/>
      <selection pane="bottomLeft" activeCell="K31" sqref="K31:K32"/>
    </sheetView>
  </sheetViews>
  <sheetFormatPr defaultColWidth="8.6640625" defaultRowHeight="10.199999999999999" x14ac:dyDescent="0.2"/>
  <cols>
    <col min="1" max="1" width="32.6640625" style="30" customWidth="1"/>
    <col min="2" max="2" width="4.5546875" style="30" customWidth="1"/>
    <col min="3" max="9" width="13.6640625" style="30" customWidth="1"/>
    <col min="10" max="11" width="13.6640625" style="50" customWidth="1"/>
    <col min="12" max="12" width="3.33203125" style="30" customWidth="1"/>
    <col min="13" max="13" width="4.44140625" style="30" customWidth="1"/>
    <col min="14" max="14" width="6.33203125" style="30" customWidth="1"/>
    <col min="15" max="16384" width="8.6640625" style="30"/>
  </cols>
  <sheetData>
    <row r="1" spans="1:11" ht="12" x14ac:dyDescent="0.2">
      <c r="A1" s="373" t="s">
        <v>169</v>
      </c>
      <c r="B1" s="373"/>
      <c r="C1" s="373"/>
      <c r="D1" s="373"/>
      <c r="E1" s="373"/>
      <c r="F1" s="373"/>
      <c r="G1" s="373"/>
      <c r="H1" s="373"/>
      <c r="I1" s="373"/>
      <c r="J1" s="373"/>
      <c r="K1" s="373"/>
    </row>
    <row r="2" spans="1:11" ht="12" x14ac:dyDescent="0.2">
      <c r="A2" s="381" t="s">
        <v>191</v>
      </c>
      <c r="B2" s="381"/>
      <c r="C2" s="381"/>
      <c r="D2" s="381"/>
      <c r="E2" s="381"/>
      <c r="F2" s="381"/>
      <c r="G2" s="381"/>
      <c r="H2" s="381"/>
      <c r="I2" s="381"/>
      <c r="J2" s="381"/>
      <c r="K2" s="381"/>
    </row>
    <row r="3" spans="1:11" ht="12" x14ac:dyDescent="0.2">
      <c r="A3" s="255"/>
      <c r="B3" s="255"/>
      <c r="C3" s="255"/>
      <c r="D3" s="255"/>
      <c r="E3" s="255"/>
      <c r="F3" s="255"/>
      <c r="G3" s="255"/>
      <c r="H3" s="255"/>
      <c r="I3" s="255"/>
      <c r="J3" s="255"/>
      <c r="K3" s="255"/>
    </row>
    <row r="4" spans="1:11" ht="11.4" customHeight="1" x14ac:dyDescent="0.2">
      <c r="A4" s="28"/>
      <c r="B4" s="244"/>
      <c r="C4" s="245" t="s">
        <v>28</v>
      </c>
      <c r="D4" s="245" t="s">
        <v>29</v>
      </c>
      <c r="E4" s="245" t="s">
        <v>30</v>
      </c>
      <c r="F4" s="245" t="s">
        <v>31</v>
      </c>
      <c r="G4" s="245" t="s">
        <v>32</v>
      </c>
      <c r="H4" s="245" t="s">
        <v>33</v>
      </c>
      <c r="I4" s="245" t="s">
        <v>34</v>
      </c>
      <c r="J4" s="245" t="s">
        <v>35</v>
      </c>
      <c r="K4" s="245" t="s">
        <v>36</v>
      </c>
    </row>
    <row r="5" spans="1:11" ht="30.6" x14ac:dyDescent="0.2">
      <c r="A5" s="249" t="s">
        <v>1</v>
      </c>
      <c r="B5" s="246" t="s">
        <v>148</v>
      </c>
      <c r="C5" s="247" t="s">
        <v>8</v>
      </c>
      <c r="D5" s="248" t="s">
        <v>48</v>
      </c>
      <c r="E5" s="247" t="s">
        <v>131</v>
      </c>
      <c r="F5" s="247" t="s">
        <v>9</v>
      </c>
      <c r="G5" s="248" t="s">
        <v>38</v>
      </c>
      <c r="H5" s="248" t="s">
        <v>132</v>
      </c>
      <c r="I5" s="247" t="s">
        <v>39</v>
      </c>
      <c r="J5" s="247" t="s">
        <v>133</v>
      </c>
      <c r="K5" s="248" t="s">
        <v>40</v>
      </c>
    </row>
    <row r="6" spans="1:11" s="33" customFormat="1" ht="13.5" customHeight="1" x14ac:dyDescent="0.2">
      <c r="A6" s="177" t="s">
        <v>27</v>
      </c>
      <c r="B6" s="178"/>
      <c r="C6" s="31"/>
      <c r="D6" s="32"/>
      <c r="E6" s="32"/>
      <c r="F6" s="32"/>
      <c r="G6" s="32"/>
      <c r="H6" s="32"/>
      <c r="I6" s="32"/>
      <c r="J6" s="32"/>
      <c r="K6" s="32"/>
    </row>
    <row r="7" spans="1:11" s="36" customFormat="1" ht="13.95" customHeight="1" x14ac:dyDescent="0.2">
      <c r="A7" s="34" t="s">
        <v>134</v>
      </c>
      <c r="B7" s="35" t="s">
        <v>0</v>
      </c>
      <c r="C7" s="110">
        <v>15987512</v>
      </c>
      <c r="D7" s="110">
        <v>5137131</v>
      </c>
      <c r="E7" s="110">
        <v>5450991</v>
      </c>
      <c r="F7" s="110">
        <v>3718643</v>
      </c>
      <c r="G7" s="110">
        <v>4455896</v>
      </c>
      <c r="H7" s="110">
        <v>8838901</v>
      </c>
      <c r="I7" s="110">
        <v>5456865</v>
      </c>
      <c r="J7" s="110">
        <v>3841023</v>
      </c>
      <c r="K7" s="110">
        <v>120155</v>
      </c>
    </row>
    <row r="8" spans="1:11" s="36" customFormat="1" ht="11.4" x14ac:dyDescent="0.2">
      <c r="A8" s="34" t="s">
        <v>13</v>
      </c>
      <c r="B8" s="40">
        <v>120</v>
      </c>
      <c r="C8" s="110">
        <v>0</v>
      </c>
      <c r="D8" s="110">
        <v>0</v>
      </c>
      <c r="E8" s="110">
        <v>0</v>
      </c>
      <c r="F8" s="110">
        <v>0</v>
      </c>
      <c r="G8" s="110">
        <v>0</v>
      </c>
      <c r="H8" s="110">
        <v>0</v>
      </c>
      <c r="I8" s="110">
        <v>0</v>
      </c>
      <c r="J8" s="110">
        <v>0</v>
      </c>
      <c r="K8" s="110">
        <v>0</v>
      </c>
    </row>
    <row r="9" spans="1:11" s="36" customFormat="1" ht="11.4" x14ac:dyDescent="0.2">
      <c r="A9" s="37" t="s">
        <v>120</v>
      </c>
      <c r="B9" s="38">
        <v>130</v>
      </c>
      <c r="C9" s="110">
        <v>33508601</v>
      </c>
      <c r="D9" s="110">
        <v>3954633</v>
      </c>
      <c r="E9" s="110">
        <v>1992547</v>
      </c>
      <c r="F9" s="110">
        <v>465087</v>
      </c>
      <c r="G9" s="110">
        <v>9320</v>
      </c>
      <c r="H9" s="110">
        <v>0</v>
      </c>
      <c r="I9" s="110">
        <v>349513</v>
      </c>
      <c r="J9" s="110">
        <v>46602</v>
      </c>
      <c r="K9" s="110">
        <v>0</v>
      </c>
    </row>
    <row r="10" spans="1:11" s="36" customFormat="1" ht="11.4" x14ac:dyDescent="0.2">
      <c r="A10" s="37" t="s">
        <v>135</v>
      </c>
      <c r="B10" s="38">
        <v>140</v>
      </c>
      <c r="C10" s="110">
        <v>0</v>
      </c>
      <c r="D10" s="110">
        <v>0</v>
      </c>
      <c r="E10" s="110">
        <v>0</v>
      </c>
      <c r="F10" s="110">
        <v>0</v>
      </c>
      <c r="G10" s="110">
        <v>0</v>
      </c>
      <c r="H10" s="110">
        <v>0</v>
      </c>
      <c r="I10" s="110">
        <v>0</v>
      </c>
      <c r="J10" s="110">
        <v>0</v>
      </c>
      <c r="K10" s="110">
        <v>0</v>
      </c>
    </row>
    <row r="11" spans="1:11" s="36" customFormat="1" ht="11.4" x14ac:dyDescent="0.2">
      <c r="A11" s="37" t="s">
        <v>136</v>
      </c>
      <c r="B11" s="38">
        <v>150</v>
      </c>
      <c r="C11" s="110">
        <v>1360474</v>
      </c>
      <c r="D11" s="110">
        <v>0</v>
      </c>
      <c r="E11" s="110">
        <v>0</v>
      </c>
      <c r="F11" s="110">
        <v>393577</v>
      </c>
      <c r="G11" s="110">
        <v>0</v>
      </c>
      <c r="H11" s="110">
        <v>0</v>
      </c>
      <c r="I11" s="110">
        <v>0</v>
      </c>
      <c r="J11" s="110">
        <v>0</v>
      </c>
      <c r="K11" s="110">
        <v>0</v>
      </c>
    </row>
    <row r="12" spans="1:11" ht="11.4" x14ac:dyDescent="0.2">
      <c r="A12" s="39" t="s">
        <v>137</v>
      </c>
      <c r="B12" s="38">
        <v>160</v>
      </c>
      <c r="C12" s="110">
        <v>397961</v>
      </c>
      <c r="D12" s="110">
        <v>0</v>
      </c>
      <c r="E12" s="110">
        <v>0</v>
      </c>
      <c r="F12" s="110">
        <v>0</v>
      </c>
      <c r="G12" s="110">
        <v>10629</v>
      </c>
      <c r="H12" s="110">
        <v>0</v>
      </c>
      <c r="I12" s="110">
        <v>0</v>
      </c>
      <c r="J12" s="110">
        <v>0</v>
      </c>
      <c r="K12" s="110">
        <v>0</v>
      </c>
    </row>
    <row r="13" spans="1:11" ht="11.4" x14ac:dyDescent="0.2">
      <c r="A13" s="37" t="s">
        <v>12</v>
      </c>
      <c r="B13" s="40">
        <v>170</v>
      </c>
      <c r="C13" s="110">
        <v>0</v>
      </c>
      <c r="D13" s="110">
        <v>0</v>
      </c>
      <c r="E13" s="110">
        <v>0</v>
      </c>
      <c r="F13" s="110">
        <v>0</v>
      </c>
      <c r="G13" s="110">
        <v>0</v>
      </c>
      <c r="H13" s="110">
        <v>0</v>
      </c>
      <c r="I13" s="110">
        <v>0</v>
      </c>
      <c r="J13" s="110">
        <v>0</v>
      </c>
      <c r="K13" s="110">
        <v>0</v>
      </c>
    </row>
    <row r="14" spans="1:11" ht="11.4" x14ac:dyDescent="0.2">
      <c r="A14" s="41" t="s">
        <v>138</v>
      </c>
      <c r="B14" s="40">
        <v>180</v>
      </c>
      <c r="C14" s="110">
        <v>0</v>
      </c>
      <c r="D14" s="110">
        <v>0</v>
      </c>
      <c r="E14" s="110">
        <v>13136</v>
      </c>
      <c r="F14" s="110">
        <v>0</v>
      </c>
      <c r="G14" s="110">
        <v>0</v>
      </c>
      <c r="H14" s="110">
        <v>0</v>
      </c>
      <c r="I14" s="110">
        <v>0</v>
      </c>
      <c r="J14" s="110">
        <v>0</v>
      </c>
      <c r="K14" s="110">
        <v>0</v>
      </c>
    </row>
    <row r="15" spans="1:11" ht="11.4" x14ac:dyDescent="0.2">
      <c r="A15" s="41" t="s">
        <v>14</v>
      </c>
      <c r="B15" s="40">
        <v>190</v>
      </c>
      <c r="C15" s="110">
        <v>0</v>
      </c>
      <c r="D15" s="110">
        <v>0</v>
      </c>
      <c r="E15" s="110">
        <v>0</v>
      </c>
      <c r="F15" s="110">
        <v>0</v>
      </c>
      <c r="G15" s="110">
        <v>0</v>
      </c>
      <c r="H15" s="110">
        <v>0</v>
      </c>
      <c r="I15" s="110">
        <v>0</v>
      </c>
      <c r="J15" s="110">
        <v>0</v>
      </c>
      <c r="K15" s="110">
        <v>0</v>
      </c>
    </row>
    <row r="16" spans="1:11" ht="12" thickBot="1" x14ac:dyDescent="0.25">
      <c r="A16" s="240" t="s">
        <v>113</v>
      </c>
      <c r="B16" s="150"/>
      <c r="C16" s="111">
        <f t="shared" ref="C16:K16" si="0">SUM(C7:C15)</f>
        <v>51254548</v>
      </c>
      <c r="D16" s="111">
        <f t="shared" si="0"/>
        <v>9091764</v>
      </c>
      <c r="E16" s="111">
        <f t="shared" si="0"/>
        <v>7456674</v>
      </c>
      <c r="F16" s="111">
        <f t="shared" si="0"/>
        <v>4577307</v>
      </c>
      <c r="G16" s="111">
        <f t="shared" si="0"/>
        <v>4475845</v>
      </c>
      <c r="H16" s="111">
        <f t="shared" si="0"/>
        <v>8838901</v>
      </c>
      <c r="I16" s="111">
        <f t="shared" si="0"/>
        <v>5806378</v>
      </c>
      <c r="J16" s="111">
        <f t="shared" si="0"/>
        <v>3887625</v>
      </c>
      <c r="K16" s="111">
        <f t="shared" si="0"/>
        <v>120155</v>
      </c>
    </row>
    <row r="17" spans="1:11" ht="13.5" customHeight="1" thickTop="1" x14ac:dyDescent="0.2">
      <c r="A17" s="179" t="s">
        <v>26</v>
      </c>
      <c r="B17" s="180"/>
      <c r="C17" s="112"/>
      <c r="D17" s="112"/>
      <c r="E17" s="112"/>
      <c r="F17" s="112"/>
      <c r="G17" s="112"/>
      <c r="H17" s="112"/>
      <c r="I17" s="112"/>
      <c r="J17" s="113"/>
      <c r="K17" s="112"/>
    </row>
    <row r="18" spans="1:11" ht="11.4" x14ac:dyDescent="0.2">
      <c r="A18" s="42" t="s">
        <v>139</v>
      </c>
      <c r="B18" s="40">
        <v>410</v>
      </c>
      <c r="C18" s="110">
        <v>0</v>
      </c>
      <c r="D18" s="110">
        <v>0</v>
      </c>
      <c r="E18" s="110">
        <v>0</v>
      </c>
      <c r="F18" s="110">
        <v>0</v>
      </c>
      <c r="G18" s="110">
        <v>0</v>
      </c>
      <c r="H18" s="110">
        <v>0</v>
      </c>
      <c r="I18" s="113"/>
      <c r="J18" s="110">
        <v>0</v>
      </c>
      <c r="K18" s="110">
        <v>0</v>
      </c>
    </row>
    <row r="19" spans="1:11" ht="11.4" x14ac:dyDescent="0.2">
      <c r="A19" s="43" t="s">
        <v>140</v>
      </c>
      <c r="B19" s="44">
        <v>420</v>
      </c>
      <c r="C19" s="110">
        <v>0</v>
      </c>
      <c r="D19" s="110">
        <v>0</v>
      </c>
      <c r="E19" s="110">
        <v>0</v>
      </c>
      <c r="F19" s="110">
        <v>0</v>
      </c>
      <c r="G19" s="110">
        <v>0</v>
      </c>
      <c r="H19" s="110">
        <v>0</v>
      </c>
      <c r="I19" s="110">
        <v>0</v>
      </c>
      <c r="J19" s="110">
        <v>0</v>
      </c>
      <c r="K19" s="110">
        <v>0</v>
      </c>
    </row>
    <row r="20" spans="1:11" ht="11.4" x14ac:dyDescent="0.2">
      <c r="A20" s="43" t="s">
        <v>142</v>
      </c>
      <c r="B20" s="44">
        <v>430</v>
      </c>
      <c r="C20" s="110">
        <v>1425280</v>
      </c>
      <c r="D20" s="110">
        <v>573467</v>
      </c>
      <c r="E20" s="110">
        <v>1247</v>
      </c>
      <c r="F20" s="110">
        <v>278509</v>
      </c>
      <c r="G20" s="110">
        <v>-1581</v>
      </c>
      <c r="H20" s="110">
        <v>2687248</v>
      </c>
      <c r="I20" s="110">
        <v>0</v>
      </c>
      <c r="J20" s="110">
        <v>0</v>
      </c>
      <c r="K20" s="110">
        <v>0</v>
      </c>
    </row>
    <row r="21" spans="1:11" ht="11.4" x14ac:dyDescent="0.2">
      <c r="A21" s="43" t="s">
        <v>141</v>
      </c>
      <c r="B21" s="44">
        <v>440</v>
      </c>
      <c r="C21" s="110">
        <v>0</v>
      </c>
      <c r="D21" s="110">
        <v>0</v>
      </c>
      <c r="E21" s="110">
        <v>0</v>
      </c>
      <c r="F21" s="110">
        <v>0</v>
      </c>
      <c r="G21" s="110">
        <v>0</v>
      </c>
      <c r="H21" s="110">
        <v>0</v>
      </c>
      <c r="I21" s="110">
        <v>0</v>
      </c>
      <c r="J21" s="110">
        <v>0</v>
      </c>
      <c r="K21" s="110">
        <v>0</v>
      </c>
    </row>
    <row r="22" spans="1:11" ht="11.4" x14ac:dyDescent="0.2">
      <c r="A22" s="43" t="s">
        <v>143</v>
      </c>
      <c r="B22" s="44">
        <v>460</v>
      </c>
      <c r="C22" s="110">
        <v>0</v>
      </c>
      <c r="D22" s="110">
        <v>0</v>
      </c>
      <c r="E22" s="110">
        <v>0</v>
      </c>
      <c r="F22" s="110">
        <v>0</v>
      </c>
      <c r="G22" s="110">
        <v>0</v>
      </c>
      <c r="H22" s="110">
        <v>0</v>
      </c>
      <c r="I22" s="110">
        <v>0</v>
      </c>
      <c r="J22" s="110">
        <v>0</v>
      </c>
      <c r="K22" s="110">
        <v>0</v>
      </c>
    </row>
    <row r="23" spans="1:11" ht="11.4" x14ac:dyDescent="0.2">
      <c r="A23" s="45" t="s">
        <v>144</v>
      </c>
      <c r="B23" s="44">
        <v>470</v>
      </c>
      <c r="C23" s="110">
        <v>407665</v>
      </c>
      <c r="D23" s="110">
        <v>37849</v>
      </c>
      <c r="E23" s="110">
        <v>0</v>
      </c>
      <c r="F23" s="110">
        <v>0</v>
      </c>
      <c r="G23" s="110">
        <v>0</v>
      </c>
      <c r="H23" s="110">
        <v>0</v>
      </c>
      <c r="I23" s="110">
        <v>0</v>
      </c>
      <c r="J23" s="110">
        <v>0</v>
      </c>
      <c r="K23" s="110">
        <v>0</v>
      </c>
    </row>
    <row r="24" spans="1:11" ht="11.4" x14ac:dyDescent="0.2">
      <c r="A24" s="46" t="s">
        <v>145</v>
      </c>
      <c r="B24" s="47">
        <v>480</v>
      </c>
      <c r="C24" s="110">
        <v>93656</v>
      </c>
      <c r="D24" s="110">
        <v>0</v>
      </c>
      <c r="E24" s="110">
        <v>0</v>
      </c>
      <c r="F24" s="110">
        <v>0</v>
      </c>
      <c r="G24" s="110">
        <v>0</v>
      </c>
      <c r="H24" s="110">
        <v>0</v>
      </c>
      <c r="I24" s="110">
        <v>0</v>
      </c>
      <c r="J24" s="110">
        <v>0</v>
      </c>
      <c r="K24" s="110">
        <v>0</v>
      </c>
    </row>
    <row r="25" spans="1:11" ht="11.4" x14ac:dyDescent="0.2">
      <c r="A25" s="46" t="s">
        <v>146</v>
      </c>
      <c r="B25" s="47">
        <v>490</v>
      </c>
      <c r="C25" s="110">
        <v>34268908</v>
      </c>
      <c r="D25" s="110">
        <v>3954633</v>
      </c>
      <c r="E25" s="110">
        <v>1992547</v>
      </c>
      <c r="F25" s="110">
        <v>465087</v>
      </c>
      <c r="G25" s="110">
        <v>9320</v>
      </c>
      <c r="H25" s="110">
        <v>0</v>
      </c>
      <c r="I25" s="110">
        <v>349513</v>
      </c>
      <c r="J25" s="110">
        <v>46602</v>
      </c>
      <c r="K25" s="110">
        <v>0</v>
      </c>
    </row>
    <row r="26" spans="1:11" ht="11.4" x14ac:dyDescent="0.2">
      <c r="A26" s="46" t="s">
        <v>37</v>
      </c>
      <c r="B26" s="47">
        <v>493</v>
      </c>
      <c r="C26" s="110">
        <v>0</v>
      </c>
      <c r="D26" s="110">
        <v>0</v>
      </c>
      <c r="E26" s="110">
        <v>0</v>
      </c>
      <c r="F26" s="110">
        <v>0</v>
      </c>
      <c r="G26" s="110">
        <v>0</v>
      </c>
      <c r="H26" s="110">
        <v>0</v>
      </c>
      <c r="I26" s="110">
        <v>0</v>
      </c>
      <c r="J26" s="110">
        <v>0</v>
      </c>
      <c r="K26" s="110">
        <v>0</v>
      </c>
    </row>
    <row r="27" spans="1:11" ht="11.4" x14ac:dyDescent="0.2">
      <c r="A27" s="241" t="s">
        <v>147</v>
      </c>
      <c r="B27" s="237"/>
      <c r="C27" s="243">
        <f>SUM(C18:C26)</f>
        <v>36195509</v>
      </c>
      <c r="D27" s="243">
        <f t="shared" ref="D27:K27" si="1">SUM(D18:D26)</f>
        <v>4565949</v>
      </c>
      <c r="E27" s="243">
        <f t="shared" si="1"/>
        <v>1993794</v>
      </c>
      <c r="F27" s="243">
        <f t="shared" si="1"/>
        <v>743596</v>
      </c>
      <c r="G27" s="243">
        <f t="shared" si="1"/>
        <v>7739</v>
      </c>
      <c r="H27" s="243">
        <f t="shared" si="1"/>
        <v>2687248</v>
      </c>
      <c r="I27" s="243">
        <f t="shared" si="1"/>
        <v>349513</v>
      </c>
      <c r="J27" s="243">
        <f t="shared" si="1"/>
        <v>46602</v>
      </c>
      <c r="K27" s="243">
        <f t="shared" si="1"/>
        <v>0</v>
      </c>
    </row>
    <row r="28" spans="1:11" ht="13.5" customHeight="1" x14ac:dyDescent="0.2">
      <c r="A28" s="181" t="s">
        <v>15</v>
      </c>
      <c r="B28" s="182"/>
      <c r="C28" s="112"/>
      <c r="D28" s="113"/>
      <c r="E28" s="113"/>
      <c r="F28" s="113"/>
      <c r="G28" s="113"/>
      <c r="H28" s="113"/>
      <c r="I28" s="113"/>
      <c r="J28" s="113"/>
      <c r="K28" s="113"/>
    </row>
    <row r="29" spans="1:11" ht="11.4" x14ac:dyDescent="0.2">
      <c r="A29" s="43" t="s">
        <v>168</v>
      </c>
      <c r="B29" s="44">
        <v>511</v>
      </c>
      <c r="C29" s="251"/>
      <c r="D29" s="251"/>
      <c r="E29" s="251"/>
      <c r="F29" s="251"/>
      <c r="G29" s="251"/>
      <c r="H29" s="251"/>
      <c r="I29" s="113"/>
      <c r="J29" s="263"/>
      <c r="K29" s="263"/>
    </row>
    <row r="30" spans="1:11" ht="13.95" customHeight="1" thickBot="1" x14ac:dyDescent="0.25">
      <c r="A30" s="242" t="s">
        <v>114</v>
      </c>
      <c r="B30" s="153"/>
      <c r="C30" s="111">
        <f t="shared" ref="C30:H30" si="2">SUM(C27:C29)</f>
        <v>36195509</v>
      </c>
      <c r="D30" s="111">
        <f t="shared" si="2"/>
        <v>4565949</v>
      </c>
      <c r="E30" s="111">
        <f t="shared" si="2"/>
        <v>1993794</v>
      </c>
      <c r="F30" s="111">
        <f t="shared" si="2"/>
        <v>743596</v>
      </c>
      <c r="G30" s="111">
        <f t="shared" si="2"/>
        <v>7739</v>
      </c>
      <c r="H30" s="111">
        <f t="shared" si="2"/>
        <v>2687248</v>
      </c>
      <c r="I30" s="264">
        <f>I27</f>
        <v>349513</v>
      </c>
      <c r="J30" s="111">
        <f>SUM(J27:J29)</f>
        <v>46602</v>
      </c>
      <c r="K30" s="111">
        <f>SUM(K27:K29)</f>
        <v>0</v>
      </c>
    </row>
    <row r="31" spans="1:11" ht="12" thickTop="1" x14ac:dyDescent="0.2">
      <c r="A31" s="151" t="s">
        <v>16</v>
      </c>
      <c r="B31" s="152">
        <v>714</v>
      </c>
      <c r="C31" s="110">
        <v>0</v>
      </c>
      <c r="D31" s="110">
        <v>702174</v>
      </c>
      <c r="E31" s="110">
        <v>168235</v>
      </c>
      <c r="F31" s="110">
        <v>74781</v>
      </c>
      <c r="G31" s="110">
        <v>169785</v>
      </c>
      <c r="H31" s="110">
        <v>7081571</v>
      </c>
      <c r="I31" s="110">
        <v>0</v>
      </c>
      <c r="J31" s="110">
        <v>3841023</v>
      </c>
      <c r="K31" s="110">
        <v>4983</v>
      </c>
    </row>
    <row r="32" spans="1:11" ht="11.4" x14ac:dyDescent="0.2">
      <c r="A32" s="46" t="s">
        <v>17</v>
      </c>
      <c r="B32" s="47">
        <v>730</v>
      </c>
      <c r="C32" s="110">
        <v>15059039</v>
      </c>
      <c r="D32" s="110">
        <v>3823641</v>
      </c>
      <c r="E32" s="110">
        <v>5294645</v>
      </c>
      <c r="F32" s="110">
        <v>3758930</v>
      </c>
      <c r="G32" s="110">
        <v>4298321</v>
      </c>
      <c r="H32" s="110">
        <v>-929918</v>
      </c>
      <c r="I32" s="110">
        <v>5456865</v>
      </c>
      <c r="J32" s="110">
        <v>0</v>
      </c>
      <c r="K32" s="110">
        <v>115172</v>
      </c>
    </row>
    <row r="33" spans="1:11" ht="11.4" x14ac:dyDescent="0.2">
      <c r="A33" s="46" t="s">
        <v>18</v>
      </c>
      <c r="B33" s="250"/>
      <c r="C33" s="112"/>
      <c r="D33" s="113"/>
      <c r="E33" s="113"/>
      <c r="F33" s="113"/>
      <c r="G33" s="113"/>
      <c r="H33" s="113"/>
      <c r="I33" s="113"/>
      <c r="J33" s="113"/>
      <c r="K33" s="113"/>
    </row>
    <row r="34" spans="1:11" ht="12" thickBot="1" x14ac:dyDescent="0.25">
      <c r="A34" s="154" t="s">
        <v>115</v>
      </c>
      <c r="B34" s="153"/>
      <c r="C34" s="111">
        <f>SUM(C30:C32)</f>
        <v>51254548</v>
      </c>
      <c r="D34" s="111">
        <f t="shared" ref="D34:K34" si="3">SUM(D30:D32)</f>
        <v>9091764</v>
      </c>
      <c r="E34" s="111">
        <f t="shared" si="3"/>
        <v>7456674</v>
      </c>
      <c r="F34" s="111">
        <f t="shared" si="3"/>
        <v>4577307</v>
      </c>
      <c r="G34" s="111">
        <f t="shared" si="3"/>
        <v>4475845</v>
      </c>
      <c r="H34" s="111">
        <f t="shared" si="3"/>
        <v>8838901</v>
      </c>
      <c r="I34" s="111">
        <f t="shared" si="3"/>
        <v>5806378</v>
      </c>
      <c r="J34" s="111">
        <f t="shared" si="3"/>
        <v>3887625</v>
      </c>
      <c r="K34" s="111">
        <f t="shared" si="3"/>
        <v>120155</v>
      </c>
    </row>
    <row r="35" spans="1:11" ht="13.95" customHeight="1" thickTop="1" x14ac:dyDescent="0.2">
      <c r="A35" s="49"/>
    </row>
    <row r="36" spans="1:11" x14ac:dyDescent="0.2">
      <c r="A36" s="30" t="s">
        <v>215</v>
      </c>
    </row>
    <row r="38" spans="1:11" x14ac:dyDescent="0.2">
      <c r="A38" s="28"/>
      <c r="B38" s="244"/>
      <c r="C38" s="245" t="s">
        <v>28</v>
      </c>
      <c r="D38" s="245" t="s">
        <v>29</v>
      </c>
      <c r="E38" s="245" t="s">
        <v>30</v>
      </c>
      <c r="F38" s="245" t="s">
        <v>31</v>
      </c>
      <c r="G38" s="245" t="s">
        <v>32</v>
      </c>
      <c r="H38" s="245" t="s">
        <v>33</v>
      </c>
      <c r="I38" s="245" t="s">
        <v>34</v>
      </c>
      <c r="J38" s="245" t="s">
        <v>35</v>
      </c>
      <c r="K38" s="245" t="s">
        <v>36</v>
      </c>
    </row>
    <row r="39" spans="1:11" ht="30.6" x14ac:dyDescent="0.2">
      <c r="A39" s="249" t="s">
        <v>1</v>
      </c>
      <c r="B39" s="246" t="s">
        <v>148</v>
      </c>
      <c r="C39" s="247" t="s">
        <v>8</v>
      </c>
      <c r="D39" s="248" t="s">
        <v>48</v>
      </c>
      <c r="E39" s="247" t="s">
        <v>131</v>
      </c>
      <c r="F39" s="247" t="s">
        <v>9</v>
      </c>
      <c r="G39" s="248" t="s">
        <v>38</v>
      </c>
      <c r="H39" s="248" t="s">
        <v>132</v>
      </c>
      <c r="I39" s="247" t="s">
        <v>39</v>
      </c>
      <c r="J39" s="247" t="s">
        <v>133</v>
      </c>
      <c r="K39" s="248" t="s">
        <v>40</v>
      </c>
    </row>
    <row r="40" spans="1:11" x14ac:dyDescent="0.2">
      <c r="A40" s="177" t="s">
        <v>209</v>
      </c>
      <c r="B40" s="178"/>
      <c r="C40" s="31"/>
      <c r="D40" s="32"/>
      <c r="E40" s="32"/>
      <c r="F40" s="32"/>
      <c r="G40" s="32"/>
      <c r="H40" s="32"/>
      <c r="I40" s="32"/>
      <c r="J40" s="32"/>
      <c r="K40" s="32"/>
    </row>
    <row r="41" spans="1:11" ht="12" thickBot="1" x14ac:dyDescent="0.25">
      <c r="A41" s="34" t="s">
        <v>210</v>
      </c>
      <c r="B41" s="35"/>
      <c r="C41" s="111">
        <f>C7+C8</f>
        <v>15987512</v>
      </c>
      <c r="D41" s="111">
        <f t="shared" ref="D41:K41" si="4">D7+D8</f>
        <v>5137131</v>
      </c>
      <c r="E41" s="111">
        <f t="shared" si="4"/>
        <v>5450991</v>
      </c>
      <c r="F41" s="111">
        <f t="shared" si="4"/>
        <v>3718643</v>
      </c>
      <c r="G41" s="111">
        <f t="shared" si="4"/>
        <v>4455896</v>
      </c>
      <c r="H41" s="111">
        <f t="shared" si="4"/>
        <v>8838901</v>
      </c>
      <c r="I41" s="111">
        <f t="shared" si="4"/>
        <v>5456865</v>
      </c>
      <c r="J41" s="111">
        <f t="shared" si="4"/>
        <v>3841023</v>
      </c>
      <c r="K41" s="111">
        <f t="shared" si="4"/>
        <v>120155</v>
      </c>
    </row>
    <row r="42" spans="1:11" ht="12" thickTop="1" x14ac:dyDescent="0.2">
      <c r="A42" s="34" t="s">
        <v>211</v>
      </c>
      <c r="B42" s="35"/>
      <c r="C42" s="110">
        <v>11223037</v>
      </c>
      <c r="D42" s="110">
        <v>3596210</v>
      </c>
      <c r="E42" s="110">
        <v>5428219</v>
      </c>
      <c r="F42" s="110">
        <v>2213331</v>
      </c>
      <c r="G42" s="110">
        <v>6286916</v>
      </c>
      <c r="H42" s="110">
        <v>23468269</v>
      </c>
      <c r="I42" s="110">
        <v>4728180</v>
      </c>
      <c r="J42" s="110">
        <v>4287254</v>
      </c>
      <c r="K42" s="110">
        <v>119830</v>
      </c>
    </row>
    <row r="43" spans="1:11" ht="12" thickBot="1" x14ac:dyDescent="0.25">
      <c r="A43" s="34" t="s">
        <v>209</v>
      </c>
      <c r="B43" s="35"/>
      <c r="C43" s="111">
        <f>C41-C42</f>
        <v>4764475</v>
      </c>
      <c r="D43" s="111">
        <f t="shared" ref="D43:K43" si="5">D41-D42</f>
        <v>1540921</v>
      </c>
      <c r="E43" s="111">
        <f t="shared" si="5"/>
        <v>22772</v>
      </c>
      <c r="F43" s="111">
        <f t="shared" si="5"/>
        <v>1505312</v>
      </c>
      <c r="G43" s="111">
        <f t="shared" si="5"/>
        <v>-1831020</v>
      </c>
      <c r="H43" s="111">
        <f t="shared" si="5"/>
        <v>-14629368</v>
      </c>
      <c r="I43" s="111">
        <f t="shared" si="5"/>
        <v>728685</v>
      </c>
      <c r="J43" s="111">
        <f t="shared" si="5"/>
        <v>-446231</v>
      </c>
      <c r="K43" s="111">
        <f t="shared" si="5"/>
        <v>325</v>
      </c>
    </row>
    <row r="44" spans="1:11" ht="10.8" thickTop="1" x14ac:dyDescent="0.2"/>
    <row r="45" spans="1:11" x14ac:dyDescent="0.2">
      <c r="A45" s="30" t="s">
        <v>216</v>
      </c>
    </row>
  </sheetData>
  <sheetProtection algorithmName="SHA-512" hashValue="zSn2VIqNzzjcb4X29SIOLnSz+/VOrY5I4NPjf3P78bOXZzBx8Xl/8EtcLhHearU6xLCVKn5HaNEuH3wY5huK7A==" saltValue="AdJow2TLkbGPZNkRi70KQ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39997558519241921"/>
  </sheetPr>
  <dimension ref="A1:K33"/>
  <sheetViews>
    <sheetView showGridLines="0" workbookViewId="0">
      <pane ySplit="3" topLeftCell="A4" activePane="bottomLeft" state="frozenSplit"/>
      <selection sqref="A1:B1"/>
      <selection pane="bottomLeft" activeCell="D37" sqref="D37"/>
    </sheetView>
  </sheetViews>
  <sheetFormatPr defaultColWidth="8.6640625" defaultRowHeight="10.199999999999999" x14ac:dyDescent="0.2"/>
  <cols>
    <col min="1" max="1" width="36" style="30" customWidth="1"/>
    <col min="2" max="2" width="4.6640625" style="30" customWidth="1"/>
    <col min="3" max="9" width="13.6640625" style="30" customWidth="1"/>
    <col min="10" max="11" width="13.6640625" style="50" customWidth="1"/>
    <col min="12" max="12" width="3.33203125" style="30" customWidth="1"/>
    <col min="13" max="13" width="4.44140625" style="30" customWidth="1"/>
    <col min="14" max="16384" width="8.6640625" style="30"/>
  </cols>
  <sheetData>
    <row r="1" spans="1:11" ht="12" x14ac:dyDescent="0.2">
      <c r="A1" s="373" t="s">
        <v>161</v>
      </c>
      <c r="B1" s="373"/>
      <c r="C1" s="373"/>
      <c r="D1" s="373"/>
      <c r="E1" s="373"/>
      <c r="F1" s="373"/>
      <c r="G1" s="373"/>
      <c r="H1" s="373"/>
      <c r="I1" s="373"/>
      <c r="J1" s="373"/>
      <c r="K1" s="373"/>
    </row>
    <row r="2" spans="1:11" ht="12" x14ac:dyDescent="0.2">
      <c r="A2" s="381" t="s">
        <v>192</v>
      </c>
      <c r="B2" s="381"/>
      <c r="C2" s="381"/>
      <c r="D2" s="381"/>
      <c r="E2" s="381"/>
      <c r="F2" s="381"/>
      <c r="G2" s="381"/>
      <c r="H2" s="381"/>
      <c r="I2" s="381"/>
      <c r="J2" s="381"/>
      <c r="K2" s="381"/>
    </row>
    <row r="3" spans="1:11" ht="12" x14ac:dyDescent="0.2">
      <c r="A3" s="255"/>
      <c r="B3" s="255"/>
      <c r="C3" s="255"/>
      <c r="D3" s="255"/>
      <c r="E3" s="255"/>
      <c r="F3" s="255"/>
      <c r="G3" s="255"/>
      <c r="H3" s="255"/>
      <c r="I3" s="255"/>
      <c r="J3" s="255"/>
      <c r="K3" s="255"/>
    </row>
    <row r="4" spans="1:11" s="72" customFormat="1" ht="12.15" customHeight="1" x14ac:dyDescent="0.2">
      <c r="A4" s="28"/>
      <c r="B4" s="29"/>
      <c r="C4" s="245" t="s">
        <v>28</v>
      </c>
      <c r="D4" s="245" t="s">
        <v>29</v>
      </c>
      <c r="E4" s="245" t="s">
        <v>30</v>
      </c>
      <c r="F4" s="245" t="s">
        <v>31</v>
      </c>
      <c r="G4" s="245" t="s">
        <v>32</v>
      </c>
      <c r="H4" s="245" t="s">
        <v>33</v>
      </c>
      <c r="I4" s="245" t="s">
        <v>34</v>
      </c>
      <c r="J4" s="245" t="s">
        <v>35</v>
      </c>
      <c r="K4" s="245" t="s">
        <v>36</v>
      </c>
    </row>
    <row r="5" spans="1:11" ht="30.6" x14ac:dyDescent="0.2">
      <c r="A5" s="249" t="s">
        <v>1</v>
      </c>
      <c r="B5" s="246" t="s">
        <v>148</v>
      </c>
      <c r="C5" s="247" t="s">
        <v>8</v>
      </c>
      <c r="D5" s="248" t="s">
        <v>48</v>
      </c>
      <c r="E5" s="247" t="s">
        <v>131</v>
      </c>
      <c r="F5" s="247" t="s">
        <v>9</v>
      </c>
      <c r="G5" s="248" t="s">
        <v>38</v>
      </c>
      <c r="H5" s="248" t="s">
        <v>132</v>
      </c>
      <c r="I5" s="247" t="s">
        <v>39</v>
      </c>
      <c r="J5" s="247" t="s">
        <v>133</v>
      </c>
      <c r="K5" s="248" t="s">
        <v>40</v>
      </c>
    </row>
    <row r="6" spans="1:11" ht="13.5" customHeight="1" x14ac:dyDescent="0.2">
      <c r="A6" s="183" t="s">
        <v>11</v>
      </c>
      <c r="B6" s="184"/>
      <c r="C6" s="108"/>
      <c r="D6" s="108"/>
      <c r="E6" s="108"/>
      <c r="F6" s="108"/>
      <c r="G6" s="108"/>
      <c r="H6" s="108"/>
      <c r="I6" s="108"/>
      <c r="J6" s="108"/>
      <c r="K6" s="108"/>
    </row>
    <row r="7" spans="1:11" ht="13.95" customHeight="1" x14ac:dyDescent="0.2">
      <c r="A7" s="187" t="s">
        <v>19</v>
      </c>
      <c r="B7" s="188">
        <v>1000</v>
      </c>
      <c r="C7" s="114">
        <v>73199545</v>
      </c>
      <c r="D7" s="114">
        <v>8434222</v>
      </c>
      <c r="E7" s="114">
        <v>4361842</v>
      </c>
      <c r="F7" s="114">
        <v>1419685</v>
      </c>
      <c r="G7" s="114">
        <v>872656</v>
      </c>
      <c r="H7" s="114">
        <v>19265</v>
      </c>
      <c r="I7" s="114">
        <v>749782</v>
      </c>
      <c r="J7" s="114">
        <v>509017</v>
      </c>
      <c r="K7" s="114">
        <v>325</v>
      </c>
    </row>
    <row r="8" spans="1:11" ht="20.399999999999999" x14ac:dyDescent="0.2">
      <c r="A8" s="189" t="s">
        <v>162</v>
      </c>
      <c r="B8" s="188">
        <v>2000</v>
      </c>
      <c r="C8" s="114">
        <v>0</v>
      </c>
      <c r="D8" s="114">
        <v>0</v>
      </c>
      <c r="E8" s="115"/>
      <c r="F8" s="114">
        <v>0</v>
      </c>
      <c r="G8" s="114">
        <v>0</v>
      </c>
      <c r="H8" s="115"/>
      <c r="I8" s="115"/>
      <c r="J8" s="115"/>
      <c r="K8" s="115"/>
    </row>
    <row r="9" spans="1:11" ht="13.95" customHeight="1" x14ac:dyDescent="0.2">
      <c r="A9" s="189" t="s">
        <v>20</v>
      </c>
      <c r="B9" s="188">
        <v>3000</v>
      </c>
      <c r="C9" s="114">
        <v>11136588</v>
      </c>
      <c r="D9" s="114">
        <v>2000000</v>
      </c>
      <c r="E9" s="114">
        <v>0</v>
      </c>
      <c r="F9" s="114">
        <v>1640280</v>
      </c>
      <c r="G9" s="114">
        <v>0</v>
      </c>
      <c r="H9" s="114">
        <v>0</v>
      </c>
      <c r="I9" s="114">
        <v>0</v>
      </c>
      <c r="J9" s="114">
        <v>0</v>
      </c>
      <c r="K9" s="114">
        <v>0</v>
      </c>
    </row>
    <row r="10" spans="1:11" ht="13.95" customHeight="1" x14ac:dyDescent="0.2">
      <c r="A10" s="190" t="s">
        <v>21</v>
      </c>
      <c r="B10" s="188">
        <v>4000</v>
      </c>
      <c r="C10" s="114">
        <v>3260687</v>
      </c>
      <c r="D10" s="114">
        <v>0</v>
      </c>
      <c r="E10" s="114">
        <v>0</v>
      </c>
      <c r="F10" s="114">
        <v>0</v>
      </c>
      <c r="G10" s="114">
        <v>0</v>
      </c>
      <c r="H10" s="114">
        <v>0</v>
      </c>
      <c r="I10" s="114">
        <v>0</v>
      </c>
      <c r="J10" s="114">
        <v>0</v>
      </c>
      <c r="K10" s="114">
        <v>0</v>
      </c>
    </row>
    <row r="11" spans="1:11" ht="13.95" customHeight="1" thickBot="1" x14ac:dyDescent="0.25">
      <c r="A11" s="239" t="s">
        <v>116</v>
      </c>
      <c r="B11" s="157"/>
      <c r="C11" s="116">
        <f>SUM(C7:C10)</f>
        <v>87596820</v>
      </c>
      <c r="D11" s="116">
        <f>SUM(D7:D10)</f>
        <v>10434222</v>
      </c>
      <c r="E11" s="116">
        <f>SUM(E7:E10)</f>
        <v>4361842</v>
      </c>
      <c r="F11" s="116">
        <f>SUM(F7:F10)</f>
        <v>3059965</v>
      </c>
      <c r="G11" s="116">
        <f>G7+G8+G9+G10</f>
        <v>872656</v>
      </c>
      <c r="H11" s="116">
        <f>SUM(H7:H10)</f>
        <v>19265</v>
      </c>
      <c r="I11" s="116">
        <f>SUM(I7:I10)</f>
        <v>749782</v>
      </c>
      <c r="J11" s="116">
        <f>SUM(J7:J10)</f>
        <v>509017</v>
      </c>
      <c r="K11" s="116">
        <f>SUM(K7:K10)</f>
        <v>325</v>
      </c>
    </row>
    <row r="12" spans="1:11" ht="12.6" thickTop="1" thickBot="1" x14ac:dyDescent="0.25">
      <c r="A12" s="155" t="s">
        <v>170</v>
      </c>
      <c r="B12" s="252">
        <v>3998</v>
      </c>
      <c r="C12" s="114">
        <v>23915435</v>
      </c>
      <c r="D12" s="114">
        <v>0</v>
      </c>
      <c r="E12" s="114">
        <v>0</v>
      </c>
      <c r="F12" s="114">
        <v>0</v>
      </c>
      <c r="G12" s="114">
        <v>0</v>
      </c>
      <c r="H12" s="114">
        <v>0</v>
      </c>
      <c r="I12" s="117"/>
      <c r="J12" s="114">
        <v>0</v>
      </c>
      <c r="K12" s="114">
        <v>0</v>
      </c>
    </row>
    <row r="13" spans="1:11" ht="13.95" customHeight="1" thickTop="1" thickBot="1" x14ac:dyDescent="0.25">
      <c r="A13" s="238" t="s">
        <v>117</v>
      </c>
      <c r="B13" s="158"/>
      <c r="C13" s="118">
        <f t="shared" ref="C13:K13" si="0">C11+C12</f>
        <v>111512255</v>
      </c>
      <c r="D13" s="118">
        <f t="shared" si="0"/>
        <v>10434222</v>
      </c>
      <c r="E13" s="118">
        <f t="shared" si="0"/>
        <v>4361842</v>
      </c>
      <c r="F13" s="118">
        <f t="shared" si="0"/>
        <v>3059965</v>
      </c>
      <c r="G13" s="118">
        <f t="shared" si="0"/>
        <v>872656</v>
      </c>
      <c r="H13" s="118">
        <f t="shared" si="0"/>
        <v>19265</v>
      </c>
      <c r="I13" s="118">
        <f t="shared" si="0"/>
        <v>749782</v>
      </c>
      <c r="J13" s="118">
        <f t="shared" si="0"/>
        <v>509017</v>
      </c>
      <c r="K13" s="118">
        <f t="shared" si="0"/>
        <v>325</v>
      </c>
    </row>
    <row r="14" spans="1:11" ht="13.5" customHeight="1" thickTop="1" x14ac:dyDescent="0.2">
      <c r="A14" s="185" t="s">
        <v>10</v>
      </c>
      <c r="B14" s="186"/>
      <c r="C14" s="119"/>
      <c r="D14" s="117"/>
      <c r="E14" s="117"/>
      <c r="F14" s="117"/>
      <c r="G14" s="119"/>
      <c r="H14" s="117"/>
      <c r="I14" s="117"/>
      <c r="J14" s="117"/>
      <c r="K14" s="117"/>
    </row>
    <row r="15" spans="1:11" ht="13.95" customHeight="1" x14ac:dyDescent="0.2">
      <c r="A15" s="191" t="s">
        <v>22</v>
      </c>
      <c r="B15" s="192">
        <v>1000</v>
      </c>
      <c r="C15" s="114">
        <v>55105039</v>
      </c>
      <c r="D15" s="117"/>
      <c r="E15" s="117"/>
      <c r="F15" s="117"/>
      <c r="G15" s="114">
        <v>1305201</v>
      </c>
      <c r="H15" s="117"/>
      <c r="I15" s="117"/>
      <c r="J15" s="114">
        <v>0</v>
      </c>
      <c r="K15" s="117"/>
    </row>
    <row r="16" spans="1:11" ht="13.95" customHeight="1" x14ac:dyDescent="0.2">
      <c r="A16" s="187" t="s">
        <v>23</v>
      </c>
      <c r="B16" s="193">
        <v>2000</v>
      </c>
      <c r="C16" s="114">
        <v>21007960</v>
      </c>
      <c r="D16" s="114">
        <v>8918998</v>
      </c>
      <c r="E16" s="117"/>
      <c r="F16" s="114">
        <v>1813489</v>
      </c>
      <c r="G16" s="114">
        <v>1345533</v>
      </c>
      <c r="H16" s="114">
        <v>12930201</v>
      </c>
      <c r="I16" s="117"/>
      <c r="J16" s="114">
        <v>850538</v>
      </c>
      <c r="K16" s="114">
        <v>0</v>
      </c>
    </row>
    <row r="17" spans="1:11" ht="13.95" customHeight="1" x14ac:dyDescent="0.2">
      <c r="A17" s="189" t="s">
        <v>24</v>
      </c>
      <c r="B17" s="193">
        <v>3000</v>
      </c>
      <c r="C17" s="114">
        <v>569665</v>
      </c>
      <c r="D17" s="114">
        <v>0</v>
      </c>
      <c r="E17" s="117"/>
      <c r="F17" s="114">
        <v>0</v>
      </c>
      <c r="G17" s="114">
        <v>0</v>
      </c>
      <c r="H17" s="115"/>
      <c r="I17" s="117"/>
      <c r="J17" s="114">
        <v>0</v>
      </c>
      <c r="K17" s="117"/>
    </row>
    <row r="18" spans="1:11" ht="13.95" customHeight="1" x14ac:dyDescent="0.2">
      <c r="A18" s="190" t="s">
        <v>149</v>
      </c>
      <c r="B18" s="194">
        <v>4000</v>
      </c>
      <c r="C18" s="114">
        <v>2524547</v>
      </c>
      <c r="D18" s="114">
        <v>0</v>
      </c>
      <c r="E18" s="114">
        <v>0</v>
      </c>
      <c r="F18" s="114">
        <v>0</v>
      </c>
      <c r="G18" s="114">
        <v>0</v>
      </c>
      <c r="H18" s="114"/>
      <c r="I18" s="117"/>
      <c r="J18" s="114">
        <v>0</v>
      </c>
      <c r="K18" s="114">
        <v>0</v>
      </c>
    </row>
    <row r="19" spans="1:11" ht="13.95" customHeight="1" x14ac:dyDescent="0.2">
      <c r="A19" s="190" t="s">
        <v>25</v>
      </c>
      <c r="B19" s="193">
        <v>5000</v>
      </c>
      <c r="C19" s="114">
        <v>0</v>
      </c>
      <c r="D19" s="114">
        <v>0</v>
      </c>
      <c r="E19" s="114">
        <v>5924183</v>
      </c>
      <c r="F19" s="114">
        <v>0</v>
      </c>
      <c r="G19" s="114">
        <v>0</v>
      </c>
      <c r="H19" s="115"/>
      <c r="I19" s="117"/>
      <c r="J19" s="114">
        <v>0</v>
      </c>
      <c r="K19" s="114">
        <v>0</v>
      </c>
    </row>
    <row r="20" spans="1:11" ht="13.95" customHeight="1" thickBot="1" x14ac:dyDescent="0.25">
      <c r="A20" s="239" t="s">
        <v>118</v>
      </c>
      <c r="B20" s="162"/>
      <c r="C20" s="116">
        <f t="shared" ref="C20:H20" si="1">SUM(C15:C19)</f>
        <v>79207211</v>
      </c>
      <c r="D20" s="116">
        <f t="shared" si="1"/>
        <v>8918998</v>
      </c>
      <c r="E20" s="116">
        <f t="shared" si="1"/>
        <v>5924183</v>
      </c>
      <c r="F20" s="116">
        <f t="shared" si="1"/>
        <v>1813489</v>
      </c>
      <c r="G20" s="116">
        <f t="shared" si="1"/>
        <v>2650734</v>
      </c>
      <c r="H20" s="116">
        <f t="shared" si="1"/>
        <v>12930201</v>
      </c>
      <c r="I20" s="117"/>
      <c r="J20" s="116">
        <f>SUM(J15:J19)</f>
        <v>850538</v>
      </c>
      <c r="K20" s="116">
        <f>SUM(K15:K19)</f>
        <v>0</v>
      </c>
    </row>
    <row r="21" spans="1:11" ht="12.6" thickTop="1" thickBot="1" x14ac:dyDescent="0.25">
      <c r="A21" s="159" t="s">
        <v>171</v>
      </c>
      <c r="B21" s="252">
        <v>4180</v>
      </c>
      <c r="C21" s="118">
        <f t="shared" ref="C21:H21" si="2">C12</f>
        <v>23915435</v>
      </c>
      <c r="D21" s="118">
        <f t="shared" si="2"/>
        <v>0</v>
      </c>
      <c r="E21" s="118">
        <f t="shared" si="2"/>
        <v>0</v>
      </c>
      <c r="F21" s="118">
        <f t="shared" si="2"/>
        <v>0</v>
      </c>
      <c r="G21" s="118">
        <f t="shared" si="2"/>
        <v>0</v>
      </c>
      <c r="H21" s="118">
        <f t="shared" si="2"/>
        <v>0</v>
      </c>
      <c r="I21" s="117" t="s">
        <v>0</v>
      </c>
      <c r="J21" s="120">
        <f>J12</f>
        <v>0</v>
      </c>
      <c r="K21" s="120">
        <f>K12</f>
        <v>0</v>
      </c>
    </row>
    <row r="22" spans="1:11" ht="13.95" customHeight="1" thickTop="1" thickBot="1" x14ac:dyDescent="0.25">
      <c r="A22" s="239" t="s">
        <v>119</v>
      </c>
      <c r="B22" s="163"/>
      <c r="C22" s="118">
        <f t="shared" ref="C22:H22" si="3">C20+C21</f>
        <v>103122646</v>
      </c>
      <c r="D22" s="118">
        <f t="shared" si="3"/>
        <v>8918998</v>
      </c>
      <c r="E22" s="118">
        <f t="shared" si="3"/>
        <v>5924183</v>
      </c>
      <c r="F22" s="118">
        <f t="shared" si="3"/>
        <v>1813489</v>
      </c>
      <c r="G22" s="118">
        <f t="shared" si="3"/>
        <v>2650734</v>
      </c>
      <c r="H22" s="118">
        <f t="shared" si="3"/>
        <v>12930201</v>
      </c>
      <c r="I22" s="121"/>
      <c r="J22" s="118">
        <f>J20+J21</f>
        <v>850538</v>
      </c>
      <c r="K22" s="118">
        <f>K20+K21</f>
        <v>0</v>
      </c>
    </row>
    <row r="23" spans="1:11" ht="21" thickTop="1" x14ac:dyDescent="0.2">
      <c r="A23" s="160" t="s">
        <v>74</v>
      </c>
      <c r="B23" s="156"/>
      <c r="C23" s="122">
        <f t="shared" ref="C23:H23" si="4">C11-C20</f>
        <v>8389609</v>
      </c>
      <c r="D23" s="122">
        <f t="shared" si="4"/>
        <v>1515224</v>
      </c>
      <c r="E23" s="122">
        <f t="shared" si="4"/>
        <v>-1562341</v>
      </c>
      <c r="F23" s="122">
        <f t="shared" si="4"/>
        <v>1246476</v>
      </c>
      <c r="G23" s="122">
        <f t="shared" si="4"/>
        <v>-1778078</v>
      </c>
      <c r="H23" s="122">
        <f t="shared" si="4"/>
        <v>-12910936</v>
      </c>
      <c r="I23" s="122">
        <f>I11</f>
        <v>749782</v>
      </c>
      <c r="J23" s="122">
        <f>J11-J20</f>
        <v>-341521</v>
      </c>
      <c r="K23" s="122">
        <f>K11-K20</f>
        <v>325</v>
      </c>
    </row>
    <row r="24" spans="1:11" ht="11.4" x14ac:dyDescent="0.2">
      <c r="A24" s="195" t="s">
        <v>150</v>
      </c>
      <c r="B24" s="196">
        <v>7000</v>
      </c>
      <c r="C24" s="114">
        <v>0</v>
      </c>
      <c r="D24" s="114">
        <v>0</v>
      </c>
      <c r="E24" s="114">
        <v>1702265</v>
      </c>
      <c r="F24" s="114">
        <v>0</v>
      </c>
      <c r="G24" s="114">
        <v>0</v>
      </c>
      <c r="H24" s="114">
        <v>0</v>
      </c>
      <c r="I24" s="114">
        <v>0</v>
      </c>
      <c r="J24" s="114">
        <v>0</v>
      </c>
      <c r="K24" s="114">
        <v>0</v>
      </c>
    </row>
    <row r="25" spans="1:11" ht="13.95" customHeight="1" x14ac:dyDescent="0.2">
      <c r="A25" s="197" t="s">
        <v>151</v>
      </c>
      <c r="B25" s="198">
        <v>8000</v>
      </c>
      <c r="C25" s="114">
        <v>1702265</v>
      </c>
      <c r="D25" s="114">
        <v>0</v>
      </c>
      <c r="E25" s="114">
        <v>0</v>
      </c>
      <c r="F25" s="114">
        <v>0</v>
      </c>
      <c r="G25" s="114">
        <v>0</v>
      </c>
      <c r="H25" s="114">
        <v>0</v>
      </c>
      <c r="I25" s="114">
        <v>0</v>
      </c>
      <c r="J25" s="114">
        <v>0</v>
      </c>
      <c r="K25" s="114">
        <v>0</v>
      </c>
    </row>
    <row r="26" spans="1:11" ht="16.2" thickBot="1" x14ac:dyDescent="0.25">
      <c r="A26" s="253" t="s">
        <v>152</v>
      </c>
      <c r="B26" s="164"/>
      <c r="C26" s="123">
        <f t="shared" ref="C26:K26" si="5">C24-C25</f>
        <v>-1702265</v>
      </c>
      <c r="D26" s="123">
        <f t="shared" si="5"/>
        <v>0</v>
      </c>
      <c r="E26" s="123">
        <f t="shared" si="5"/>
        <v>1702265</v>
      </c>
      <c r="F26" s="123">
        <f t="shared" si="5"/>
        <v>0</v>
      </c>
      <c r="G26" s="123">
        <f t="shared" si="5"/>
        <v>0</v>
      </c>
      <c r="H26" s="123">
        <f t="shared" si="5"/>
        <v>0</v>
      </c>
      <c r="I26" s="123">
        <f t="shared" si="5"/>
        <v>0</v>
      </c>
      <c r="J26" s="123">
        <f t="shared" si="5"/>
        <v>0</v>
      </c>
      <c r="K26" s="123">
        <f t="shared" si="5"/>
        <v>0</v>
      </c>
    </row>
    <row r="27" spans="1:11" ht="37.5" customHeight="1" thickTop="1" thickBot="1" x14ac:dyDescent="0.25">
      <c r="A27" s="382" t="s">
        <v>153</v>
      </c>
      <c r="B27" s="383"/>
      <c r="C27" s="174">
        <f t="shared" ref="C27:K27" si="6">C23+C26</f>
        <v>6687344</v>
      </c>
      <c r="D27" s="174">
        <f t="shared" si="6"/>
        <v>1515224</v>
      </c>
      <c r="E27" s="174">
        <f t="shared" si="6"/>
        <v>139924</v>
      </c>
      <c r="F27" s="174">
        <f t="shared" si="6"/>
        <v>1246476</v>
      </c>
      <c r="G27" s="174">
        <f t="shared" si="6"/>
        <v>-1778078</v>
      </c>
      <c r="H27" s="174">
        <f t="shared" si="6"/>
        <v>-12910936</v>
      </c>
      <c r="I27" s="174">
        <f t="shared" si="6"/>
        <v>749782</v>
      </c>
      <c r="J27" s="174">
        <f t="shared" si="6"/>
        <v>-341521</v>
      </c>
      <c r="K27" s="174">
        <f t="shared" si="6"/>
        <v>325</v>
      </c>
    </row>
    <row r="28" spans="1:11" ht="12" thickTop="1" x14ac:dyDescent="0.2">
      <c r="A28" s="262" t="s">
        <v>193</v>
      </c>
      <c r="B28" s="161"/>
      <c r="C28" s="114">
        <v>8371695</v>
      </c>
      <c r="D28" s="114">
        <v>3010591</v>
      </c>
      <c r="E28" s="114">
        <v>5322956</v>
      </c>
      <c r="F28" s="114">
        <v>2587235</v>
      </c>
      <c r="G28" s="114">
        <v>6246184</v>
      </c>
      <c r="H28" s="114">
        <v>19062589</v>
      </c>
      <c r="I28" s="114">
        <v>4707083</v>
      </c>
      <c r="J28" s="114">
        <v>4182544</v>
      </c>
      <c r="K28" s="114">
        <v>119830</v>
      </c>
    </row>
    <row r="29" spans="1:11" ht="20.399999999999999" x14ac:dyDescent="0.2">
      <c r="A29" s="254" t="s">
        <v>47</v>
      </c>
      <c r="B29" s="48"/>
      <c r="C29" s="114">
        <v>0</v>
      </c>
      <c r="D29" s="114">
        <v>0</v>
      </c>
      <c r="E29" s="114">
        <v>0</v>
      </c>
      <c r="F29" s="114">
        <v>0</v>
      </c>
      <c r="G29" s="114">
        <v>0</v>
      </c>
      <c r="H29" s="114">
        <v>0</v>
      </c>
      <c r="I29" s="114">
        <v>0</v>
      </c>
      <c r="J29" s="114">
        <v>0</v>
      </c>
      <c r="K29" s="114">
        <v>0</v>
      </c>
    </row>
    <row r="30" spans="1:11" ht="13.95" customHeight="1" thickBot="1" x14ac:dyDescent="0.25">
      <c r="A30" s="165" t="s">
        <v>194</v>
      </c>
      <c r="B30" s="166"/>
      <c r="C30" s="124">
        <f t="shared" ref="C30:K30" si="7">SUM(C27:C29)</f>
        <v>15059039</v>
      </c>
      <c r="D30" s="124">
        <f t="shared" si="7"/>
        <v>4525815</v>
      </c>
      <c r="E30" s="124">
        <f t="shared" si="7"/>
        <v>5462880</v>
      </c>
      <c r="F30" s="124">
        <f t="shared" si="7"/>
        <v>3833711</v>
      </c>
      <c r="G30" s="124">
        <f t="shared" si="7"/>
        <v>4468106</v>
      </c>
      <c r="H30" s="124">
        <f t="shared" si="7"/>
        <v>6151653</v>
      </c>
      <c r="I30" s="124">
        <f t="shared" si="7"/>
        <v>5456865</v>
      </c>
      <c r="J30" s="124">
        <f t="shared" si="7"/>
        <v>3841023</v>
      </c>
      <c r="K30" s="124">
        <f t="shared" si="7"/>
        <v>120155</v>
      </c>
    </row>
    <row r="31" spans="1:11" ht="13.95" customHeight="1" thickTop="1" x14ac:dyDescent="0.2">
      <c r="A31" s="49"/>
    </row>
    <row r="32" spans="1:11" x14ac:dyDescent="0.2">
      <c r="A32" s="30" t="s">
        <v>205</v>
      </c>
    </row>
    <row r="33" spans="1:1" x14ac:dyDescent="0.2">
      <c r="A33" s="344"/>
    </row>
  </sheetData>
  <sheetProtection algorithmName="SHA-512" hashValue="WlXn01xcmSRxZpBLN91svxvjNOtTMIukM+ZLdix9+rbc84QAJwEVE+mYiu8aDi77dRkN5xBYMnWQVP/rd94VQw==" saltValue="XPnYaxUSvzU0iaLaYji6Q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F0"/>
  </sheetPr>
  <dimension ref="A1:O71"/>
  <sheetViews>
    <sheetView showGridLines="0" workbookViewId="0">
      <selection activeCell="E14" sqref="E14"/>
    </sheetView>
  </sheetViews>
  <sheetFormatPr defaultColWidth="9.109375" defaultRowHeight="13.2" x14ac:dyDescent="0.25"/>
  <cols>
    <col min="1" max="1" width="0.88671875" style="90" customWidth="1"/>
    <col min="2" max="2" width="13.6640625" style="90" customWidth="1"/>
    <col min="3" max="3" width="18.44140625" style="90" customWidth="1"/>
    <col min="4" max="4" width="7.44140625" style="90" customWidth="1"/>
    <col min="5" max="15" width="13.6640625" style="90" customWidth="1"/>
    <col min="16" max="16" width="2.5546875" style="90" customWidth="1"/>
    <col min="17" max="16384" width="9.109375" style="90"/>
  </cols>
  <sheetData>
    <row r="1" spans="1:13" ht="17.25" customHeight="1" x14ac:dyDescent="0.25">
      <c r="A1" s="381" t="s">
        <v>195</v>
      </c>
      <c r="B1" s="384"/>
      <c r="C1" s="385"/>
      <c r="D1" s="385"/>
      <c r="E1" s="385"/>
      <c r="F1" s="385"/>
      <c r="G1" s="385"/>
      <c r="H1" s="385"/>
      <c r="I1" s="385"/>
      <c r="J1" s="385"/>
      <c r="K1" s="385"/>
      <c r="L1" s="386"/>
      <c r="M1" s="386"/>
    </row>
    <row r="2" spans="1:13" s="89" customFormat="1" ht="24" customHeight="1" x14ac:dyDescent="0.25">
      <c r="A2" s="136"/>
    </row>
    <row r="3" spans="1:13" s="257" customFormat="1" x14ac:dyDescent="0.25">
      <c r="B3" s="218" t="s">
        <v>107</v>
      </c>
    </row>
    <row r="4" spans="1:13" ht="9.75" customHeight="1" x14ac:dyDescent="0.25"/>
    <row r="5" spans="1:13" ht="23.1" customHeight="1" x14ac:dyDescent="0.25">
      <c r="B5" s="392" t="s">
        <v>196</v>
      </c>
      <c r="C5" s="396"/>
      <c r="D5" s="396"/>
      <c r="E5" s="396"/>
      <c r="F5" s="396"/>
      <c r="G5" s="396"/>
      <c r="H5" s="396"/>
      <c r="I5" s="396"/>
      <c r="J5" s="396"/>
      <c r="K5" s="396"/>
      <c r="L5" s="396"/>
    </row>
    <row r="6" spans="1:13" ht="17.100000000000001" customHeight="1" x14ac:dyDescent="0.25">
      <c r="B6" s="390" t="str">
        <f>'ASA1'!C9</f>
        <v>Oak Park Elementary School District 97</v>
      </c>
      <c r="C6" s="390"/>
      <c r="D6" s="91"/>
      <c r="E6" s="395" t="s">
        <v>222</v>
      </c>
      <c r="F6" s="395"/>
      <c r="G6" s="395"/>
      <c r="H6" s="92"/>
      <c r="I6" s="138" t="s">
        <v>227</v>
      </c>
      <c r="J6" s="92"/>
      <c r="K6" s="391" t="s">
        <v>228</v>
      </c>
      <c r="L6" s="391"/>
    </row>
    <row r="7" spans="1:13" ht="17.100000000000001" customHeight="1" x14ac:dyDescent="0.25">
      <c r="B7" s="93" t="s">
        <v>78</v>
      </c>
      <c r="C7" s="91"/>
      <c r="D7" s="91"/>
      <c r="E7" s="393" t="s">
        <v>79</v>
      </c>
      <c r="F7" s="394"/>
      <c r="G7" s="394"/>
      <c r="H7" s="91"/>
      <c r="I7" s="94" t="s">
        <v>80</v>
      </c>
      <c r="J7" s="91"/>
      <c r="K7" s="393" t="s">
        <v>81</v>
      </c>
      <c r="L7" s="394"/>
    </row>
    <row r="8" spans="1:13" x14ac:dyDescent="0.25">
      <c r="B8" s="392" t="s">
        <v>197</v>
      </c>
      <c r="C8" s="392"/>
      <c r="D8" s="392"/>
      <c r="E8" s="392"/>
      <c r="F8" s="392"/>
      <c r="G8" s="392"/>
      <c r="H8" s="392"/>
      <c r="I8" s="392"/>
      <c r="J8" s="392"/>
      <c r="K8" s="392"/>
      <c r="L8" s="392"/>
    </row>
    <row r="9" spans="1:13" ht="6" customHeight="1" x14ac:dyDescent="0.25">
      <c r="B9" s="95"/>
      <c r="C9" s="95"/>
    </row>
    <row r="10" spans="1:13" s="18" customFormat="1" ht="10.199999999999999" x14ac:dyDescent="0.2">
      <c r="B10" s="96" t="s">
        <v>88</v>
      </c>
      <c r="C10" s="97"/>
    </row>
    <row r="11" spans="1:13" ht="6" customHeight="1" x14ac:dyDescent="0.25">
      <c r="B11" s="98"/>
      <c r="C11" s="98"/>
    </row>
    <row r="12" spans="1:13" x14ac:dyDescent="0.25">
      <c r="B12" s="279" t="s">
        <v>198</v>
      </c>
      <c r="C12" s="98"/>
    </row>
    <row r="13" spans="1:13" s="18" customFormat="1" ht="30.6" x14ac:dyDescent="0.2">
      <c r="B13" s="99"/>
      <c r="C13" s="100"/>
      <c r="D13" s="100"/>
      <c r="E13" s="101" t="s">
        <v>8</v>
      </c>
      <c r="F13" s="101" t="s">
        <v>48</v>
      </c>
      <c r="G13" s="101" t="s">
        <v>25</v>
      </c>
      <c r="H13" s="101" t="s">
        <v>9</v>
      </c>
      <c r="I13" s="101" t="s">
        <v>77</v>
      </c>
      <c r="J13" s="101" t="s">
        <v>132</v>
      </c>
      <c r="K13" s="101" t="s">
        <v>39</v>
      </c>
      <c r="L13" s="101" t="s">
        <v>133</v>
      </c>
      <c r="M13" s="101" t="s">
        <v>40</v>
      </c>
    </row>
    <row r="14" spans="1:13" s="18" customFormat="1" ht="11.4" x14ac:dyDescent="0.2">
      <c r="B14" s="199" t="s">
        <v>19</v>
      </c>
      <c r="C14" s="200"/>
      <c r="D14" s="201">
        <v>1000</v>
      </c>
      <c r="E14" s="131">
        <f>('ASA3'!C7)</f>
        <v>73199545</v>
      </c>
      <c r="F14" s="131">
        <f>('ASA3'!D7)</f>
        <v>8434222</v>
      </c>
      <c r="G14" s="131">
        <f>('ASA3'!E7)</f>
        <v>4361842</v>
      </c>
      <c r="H14" s="131">
        <f>('ASA3'!F7)</f>
        <v>1419685</v>
      </c>
      <c r="I14" s="131">
        <f>('ASA3'!G7)</f>
        <v>872656</v>
      </c>
      <c r="J14" s="131">
        <f>('ASA3'!H7)</f>
        <v>19265</v>
      </c>
      <c r="K14" s="131">
        <f>('ASA3'!I7)</f>
        <v>749782</v>
      </c>
      <c r="L14" s="131">
        <f>('ASA3'!J7)</f>
        <v>509017</v>
      </c>
      <c r="M14" s="131">
        <f>('ASA3'!K7)</f>
        <v>325</v>
      </c>
    </row>
    <row r="15" spans="1:13" s="18" customFormat="1" ht="21.75" customHeight="1" x14ac:dyDescent="0.2">
      <c r="B15" s="397" t="s">
        <v>154</v>
      </c>
      <c r="C15" s="354"/>
      <c r="D15" s="201">
        <v>2000</v>
      </c>
      <c r="E15" s="131">
        <f>('ASA3'!C8)</f>
        <v>0</v>
      </c>
      <c r="F15" s="131">
        <f>('ASA3'!D8)</f>
        <v>0</v>
      </c>
      <c r="G15" s="269"/>
      <c r="H15" s="131">
        <f>('ASA3'!F8)</f>
        <v>0</v>
      </c>
      <c r="I15" s="131">
        <f>('ASA3'!G8)</f>
        <v>0</v>
      </c>
      <c r="J15" s="269"/>
      <c r="K15" s="269"/>
      <c r="L15" s="269"/>
      <c r="M15" s="269"/>
    </row>
    <row r="16" spans="1:13" s="18" customFormat="1" ht="11.4" x14ac:dyDescent="0.2">
      <c r="B16" s="199" t="s">
        <v>20</v>
      </c>
      <c r="C16" s="200"/>
      <c r="D16" s="201">
        <v>3000</v>
      </c>
      <c r="E16" s="131">
        <f>('ASA3'!C9)</f>
        <v>11136588</v>
      </c>
      <c r="F16" s="131">
        <f>('ASA3'!D9)</f>
        <v>2000000</v>
      </c>
      <c r="G16" s="131">
        <f>('ASA3'!E9)</f>
        <v>0</v>
      </c>
      <c r="H16" s="131">
        <f>('ASA3'!F9)</f>
        <v>1640280</v>
      </c>
      <c r="I16" s="131">
        <f>('ASA3'!G9)</f>
        <v>0</v>
      </c>
      <c r="J16" s="131">
        <f>('ASA3'!H9)</f>
        <v>0</v>
      </c>
      <c r="K16" s="131">
        <f>('ASA3'!I9)</f>
        <v>0</v>
      </c>
      <c r="L16" s="131">
        <f>('ASA3'!J9)</f>
        <v>0</v>
      </c>
      <c r="M16" s="131">
        <f>('ASA3'!K9)</f>
        <v>0</v>
      </c>
    </row>
    <row r="17" spans="2:13" s="18" customFormat="1" ht="11.4" x14ac:dyDescent="0.2">
      <c r="B17" s="199" t="s">
        <v>21</v>
      </c>
      <c r="C17" s="200"/>
      <c r="D17" s="201">
        <v>4000</v>
      </c>
      <c r="E17" s="131">
        <f>('ASA3'!C10)</f>
        <v>3260687</v>
      </c>
      <c r="F17" s="131">
        <f>('ASA3'!D10)</f>
        <v>0</v>
      </c>
      <c r="G17" s="131">
        <f>('ASA3'!E10)</f>
        <v>0</v>
      </c>
      <c r="H17" s="131">
        <f>('ASA3'!F10)</f>
        <v>0</v>
      </c>
      <c r="I17" s="131">
        <f>('ASA3'!G10)</f>
        <v>0</v>
      </c>
      <c r="J17" s="131">
        <f>('ASA3'!H10)</f>
        <v>0</v>
      </c>
      <c r="K17" s="131">
        <f>('ASA3'!I10)</f>
        <v>0</v>
      </c>
      <c r="L17" s="131">
        <f>('ASA3'!J10)</f>
        <v>0</v>
      </c>
      <c r="M17" s="131">
        <f>('ASA3'!K10)</f>
        <v>0</v>
      </c>
    </row>
    <row r="18" spans="2:13" s="18" customFormat="1" ht="13.5" customHeight="1" thickBot="1" x14ac:dyDescent="0.25">
      <c r="B18" s="169" t="s">
        <v>116</v>
      </c>
      <c r="C18" s="170"/>
      <c r="D18" s="171"/>
      <c r="E18" s="131">
        <f>('ASA3'!C11)</f>
        <v>87596820</v>
      </c>
      <c r="F18" s="131">
        <f>('ASA3'!D11)</f>
        <v>10434222</v>
      </c>
      <c r="G18" s="131">
        <f>('ASA3'!E11)</f>
        <v>4361842</v>
      </c>
      <c r="H18" s="131">
        <f>('ASA3'!F11)</f>
        <v>3059965</v>
      </c>
      <c r="I18" s="131">
        <f>('ASA3'!G11)</f>
        <v>872656</v>
      </c>
      <c r="J18" s="131">
        <f>('ASA3'!H11)</f>
        <v>19265</v>
      </c>
      <c r="K18" s="131">
        <f>('ASA3'!I11)</f>
        <v>749782</v>
      </c>
      <c r="L18" s="131">
        <f>('ASA3'!J11)</f>
        <v>509017</v>
      </c>
      <c r="M18" s="131">
        <f>('ASA3'!K11)</f>
        <v>325</v>
      </c>
    </row>
    <row r="19" spans="2:13" s="18" customFormat="1" ht="15" customHeight="1" thickTop="1" thickBot="1" x14ac:dyDescent="0.3">
      <c r="B19" s="387" t="s">
        <v>118</v>
      </c>
      <c r="C19" s="388"/>
      <c r="D19" s="389"/>
      <c r="E19" s="270">
        <f>'ASA3'!C20</f>
        <v>79207211</v>
      </c>
      <c r="F19" s="270">
        <f>'ASA3'!D20</f>
        <v>8918998</v>
      </c>
      <c r="G19" s="270">
        <f>'ASA3'!E20</f>
        <v>5924183</v>
      </c>
      <c r="H19" s="270">
        <f>'ASA3'!F20</f>
        <v>1813489</v>
      </c>
      <c r="I19" s="270">
        <f>'ASA3'!G20</f>
        <v>2650734</v>
      </c>
      <c r="J19" s="270">
        <f>'ASA3'!H20</f>
        <v>12930201</v>
      </c>
      <c r="K19" s="271"/>
      <c r="L19" s="270">
        <f>'ASA3'!J20</f>
        <v>850538</v>
      </c>
      <c r="M19" s="270">
        <f>'ASA3'!K20</f>
        <v>0</v>
      </c>
    </row>
    <row r="20" spans="2:13" s="18" customFormat="1" ht="12" thickTop="1" x14ac:dyDescent="0.2">
      <c r="B20" s="167" t="s">
        <v>155</v>
      </c>
      <c r="C20" s="168"/>
      <c r="D20" s="102"/>
      <c r="E20" s="132">
        <f>'ASA3'!C26</f>
        <v>-1702265</v>
      </c>
      <c r="F20" s="132">
        <f>'ASA3'!D26</f>
        <v>0</v>
      </c>
      <c r="G20" s="132">
        <f>'ASA3'!E26</f>
        <v>1702265</v>
      </c>
      <c r="H20" s="132">
        <f>'ASA3'!F26</f>
        <v>0</v>
      </c>
      <c r="I20" s="132">
        <f>'ASA3'!G26</f>
        <v>0</v>
      </c>
      <c r="J20" s="132">
        <f>'ASA3'!H26</f>
        <v>0</v>
      </c>
      <c r="K20" s="132">
        <f>'ASA3'!I26</f>
        <v>0</v>
      </c>
      <c r="L20" s="132">
        <f>'ASA3'!J26</f>
        <v>0</v>
      </c>
      <c r="M20" s="132">
        <f>'ASA3'!K26</f>
        <v>0</v>
      </c>
    </row>
    <row r="21" spans="2:13" s="18" customFormat="1" ht="13.5" customHeight="1" thickBot="1" x14ac:dyDescent="0.25">
      <c r="B21" s="173" t="str">
        <f>'ASA3'!A28</f>
        <v>Beginning Fund Balances - July 1, 2020</v>
      </c>
      <c r="C21" s="170"/>
      <c r="D21" s="171"/>
      <c r="E21" s="133">
        <f>'ASA3'!C28</f>
        <v>8371695</v>
      </c>
      <c r="F21" s="133">
        <f>'ASA3'!D28</f>
        <v>3010591</v>
      </c>
      <c r="G21" s="133">
        <f>'ASA3'!E28</f>
        <v>5322956</v>
      </c>
      <c r="H21" s="133">
        <f>'ASA3'!F28</f>
        <v>2587235</v>
      </c>
      <c r="I21" s="133">
        <f>'ASA3'!G28</f>
        <v>6246184</v>
      </c>
      <c r="J21" s="133">
        <f>'ASA3'!H28</f>
        <v>19062589</v>
      </c>
      <c r="K21" s="133">
        <f>'ASA3'!I28</f>
        <v>4707083</v>
      </c>
      <c r="L21" s="133">
        <f>'ASA3'!J28</f>
        <v>4182544</v>
      </c>
      <c r="M21" s="133">
        <f>'ASA3'!K28</f>
        <v>119830</v>
      </c>
    </row>
    <row r="22" spans="2:13" s="18" customFormat="1" ht="12" thickTop="1" x14ac:dyDescent="0.2">
      <c r="B22" s="167" t="s">
        <v>95</v>
      </c>
      <c r="C22" s="168"/>
      <c r="D22" s="172"/>
      <c r="E22" s="133">
        <f>'ASA3'!C29</f>
        <v>0</v>
      </c>
      <c r="F22" s="133">
        <f>'ASA3'!D29</f>
        <v>0</v>
      </c>
      <c r="G22" s="133">
        <f>'ASA3'!E29</f>
        <v>0</v>
      </c>
      <c r="H22" s="133">
        <f>'ASA3'!F29</f>
        <v>0</v>
      </c>
      <c r="I22" s="133">
        <f>'ASA3'!G29</f>
        <v>0</v>
      </c>
      <c r="J22" s="133">
        <f>'ASA3'!H29</f>
        <v>0</v>
      </c>
      <c r="K22" s="133">
        <f>'ASA3'!I29</f>
        <v>0</v>
      </c>
      <c r="L22" s="133">
        <f>'ASA3'!J29</f>
        <v>0</v>
      </c>
      <c r="M22" s="133">
        <f>'ASA3'!K29</f>
        <v>0</v>
      </c>
    </row>
    <row r="23" spans="2:13" s="18" customFormat="1" ht="13.5" customHeight="1" thickBot="1" x14ac:dyDescent="0.25">
      <c r="B23" s="173" t="str">
        <f>'ASA3'!A30</f>
        <v>Ending Fund Balances June 30, 2021</v>
      </c>
      <c r="C23" s="170"/>
      <c r="D23" s="171"/>
      <c r="E23" s="134">
        <f>SUM(E18,E20,E21,E22)-E19</f>
        <v>15059039</v>
      </c>
      <c r="F23" s="134">
        <f>'ASA3'!D30</f>
        <v>4525815</v>
      </c>
      <c r="G23" s="134">
        <f>'ASA3'!E30</f>
        <v>5462880</v>
      </c>
      <c r="H23" s="134">
        <f>'ASA3'!F30</f>
        <v>3833711</v>
      </c>
      <c r="I23" s="134">
        <f>'ASA3'!G30</f>
        <v>4468106</v>
      </c>
      <c r="J23" s="134">
        <f>'ASA3'!H30</f>
        <v>6151653</v>
      </c>
      <c r="K23" s="134">
        <f>'ASA3'!I30</f>
        <v>5456865</v>
      </c>
      <c r="L23" s="134">
        <f>'ASA3'!J30</f>
        <v>3841023</v>
      </c>
      <c r="M23" s="134">
        <f>'ASA3'!K30</f>
        <v>120155</v>
      </c>
    </row>
    <row r="24" spans="2:13" s="18" customFormat="1" ht="10.8" thickTop="1" x14ac:dyDescent="0.2">
      <c r="B24" s="8"/>
      <c r="C24" s="103"/>
      <c r="D24" s="104"/>
      <c r="E24" s="104"/>
      <c r="F24" s="104"/>
      <c r="G24" s="104"/>
      <c r="H24" s="104"/>
      <c r="I24" s="104"/>
      <c r="J24" s="104"/>
      <c r="K24" s="104"/>
      <c r="L24" s="104"/>
    </row>
    <row r="25" spans="2:13" s="18" customFormat="1" ht="10.199999999999999" x14ac:dyDescent="0.2"/>
    <row r="26" spans="2:13" s="18" customFormat="1" ht="6" customHeight="1" x14ac:dyDescent="0.2"/>
    <row r="27" spans="2:13" s="18" customFormat="1" ht="34.950000000000003" customHeight="1" x14ac:dyDescent="0.2"/>
    <row r="28" spans="2:13" ht="14.1" customHeight="1" x14ac:dyDescent="0.25"/>
    <row r="29" spans="2:13" s="18" customFormat="1" ht="10.199999999999999" x14ac:dyDescent="0.2"/>
    <row r="30" spans="2:13" s="18" customFormat="1" ht="12.15" customHeight="1" x14ac:dyDescent="0.2"/>
    <row r="31" spans="2:13" s="18" customFormat="1" ht="12.15" customHeight="1" x14ac:dyDescent="0.2"/>
    <row r="32" spans="2:13" s="18" customFormat="1" ht="12.15" customHeight="1" x14ac:dyDescent="0.2"/>
    <row r="33" spans="1:15" s="18" customFormat="1" ht="12.15" customHeight="1" x14ac:dyDescent="0.2"/>
    <row r="34" spans="1:15" s="18" customFormat="1" ht="12.15" customHeight="1" x14ac:dyDescent="0.2"/>
    <row r="35" spans="1:15" s="18" customFormat="1" ht="12.15" customHeight="1" x14ac:dyDescent="0.2"/>
    <row r="36" spans="1:15" s="18" customFormat="1" ht="12.15" customHeight="1" x14ac:dyDescent="0.2"/>
    <row r="37" spans="1:15" s="18" customFormat="1" ht="12.15" customHeight="1" x14ac:dyDescent="0.2"/>
    <row r="38" spans="1:15" s="18" customFormat="1" ht="12.15" customHeight="1" x14ac:dyDescent="0.2"/>
    <row r="39" spans="1:15" s="18" customFormat="1" ht="12.15" customHeight="1" x14ac:dyDescent="0.2"/>
    <row r="40" spans="1:15" s="18" customFormat="1" ht="12.15" customHeight="1" x14ac:dyDescent="0.2"/>
    <row r="41" spans="1:15" s="18" customFormat="1" ht="12.15" customHeight="1" x14ac:dyDescent="0.2"/>
    <row r="42" spans="1:15" ht="2.25" customHeight="1" x14ac:dyDescent="0.25">
      <c r="A42" s="105"/>
    </row>
    <row r="44" spans="1:15" s="106" customFormat="1" x14ac:dyDescent="0.25">
      <c r="N44" s="90"/>
      <c r="O44" s="90"/>
    </row>
    <row r="45" spans="1:15" s="18" customFormat="1" x14ac:dyDescent="0.25">
      <c r="B45" s="176"/>
      <c r="N45" s="90"/>
      <c r="O45" s="90"/>
    </row>
    <row r="46" spans="1:15" s="18" customFormat="1" ht="12.15" customHeight="1" x14ac:dyDescent="0.25">
      <c r="N46" s="90"/>
      <c r="O46" s="90"/>
    </row>
    <row r="47" spans="1:15" s="18" customFormat="1" ht="12.15" customHeight="1" x14ac:dyDescent="0.25">
      <c r="N47" s="90"/>
      <c r="O47" s="90"/>
    </row>
    <row r="48" spans="1:15" s="18" customFormat="1" ht="12.15" customHeight="1" x14ac:dyDescent="0.25">
      <c r="N48" s="90"/>
      <c r="O48" s="90"/>
    </row>
    <row r="49" spans="1:15" s="18" customFormat="1" ht="12.15" customHeight="1" x14ac:dyDescent="0.25">
      <c r="N49" s="90"/>
      <c r="O49" s="90"/>
    </row>
    <row r="50" spans="1:15" s="18" customFormat="1" ht="12.15" customHeight="1" x14ac:dyDescent="0.25">
      <c r="N50" s="90"/>
      <c r="O50" s="90"/>
    </row>
    <row r="51" spans="1:15" s="18" customFormat="1" ht="12.15" customHeight="1" x14ac:dyDescent="0.25">
      <c r="N51" s="90"/>
      <c r="O51" s="90"/>
    </row>
    <row r="52" spans="1:15" s="18" customFormat="1" ht="12.15" customHeight="1" x14ac:dyDescent="0.25">
      <c r="N52" s="90"/>
      <c r="O52" s="90"/>
    </row>
    <row r="53" spans="1:15" s="18" customFormat="1" ht="12.15" customHeight="1" x14ac:dyDescent="0.25">
      <c r="N53" s="90"/>
      <c r="O53" s="90"/>
    </row>
    <row r="54" spans="1:15" s="18" customFormat="1" ht="12.15" customHeight="1" x14ac:dyDescent="0.25">
      <c r="N54" s="90"/>
      <c r="O54" s="90"/>
    </row>
    <row r="55" spans="1:15" s="18" customFormat="1" ht="12.15" customHeight="1" x14ac:dyDescent="0.25">
      <c r="N55" s="90"/>
      <c r="O55" s="90"/>
    </row>
    <row r="56" spans="1:15" s="18" customFormat="1" ht="12.15" customHeight="1" x14ac:dyDescent="0.25">
      <c r="N56" s="90"/>
      <c r="O56" s="90"/>
    </row>
    <row r="57" spans="1:15" s="18" customFormat="1" ht="12.15" customHeight="1" x14ac:dyDescent="0.25">
      <c r="A57" s="107"/>
      <c r="N57" s="90"/>
      <c r="O57" s="90"/>
    </row>
    <row r="58" spans="1:15" ht="3.75" customHeight="1" x14ac:dyDescent="0.25"/>
    <row r="60" spans="1:15" x14ac:dyDescent="0.25">
      <c r="N60" s="105"/>
    </row>
    <row r="61" spans="1:15" x14ac:dyDescent="0.25">
      <c r="N61" s="105"/>
    </row>
    <row r="62" spans="1:15" x14ac:dyDescent="0.25">
      <c r="N62" s="105"/>
    </row>
    <row r="63" spans="1:15" x14ac:dyDescent="0.25">
      <c r="N63" s="105"/>
    </row>
    <row r="64" spans="1:15" x14ac:dyDescent="0.25">
      <c r="N64" s="105"/>
    </row>
    <row r="65" spans="14:14" x14ac:dyDescent="0.25">
      <c r="N65" s="105"/>
    </row>
    <row r="66" spans="14:14" x14ac:dyDescent="0.25">
      <c r="N66" s="105"/>
    </row>
    <row r="67" spans="14:14" x14ac:dyDescent="0.25">
      <c r="N67" s="105"/>
    </row>
    <row r="68" spans="14:14" x14ac:dyDescent="0.25">
      <c r="N68" s="105"/>
    </row>
    <row r="69" spans="14:14" x14ac:dyDescent="0.25">
      <c r="N69" s="105"/>
    </row>
    <row r="70" spans="14:14" x14ac:dyDescent="0.25">
      <c r="N70" s="105"/>
    </row>
    <row r="71" spans="14:14" x14ac:dyDescent="0.25">
      <c r="N71" s="105"/>
    </row>
  </sheetData>
  <sheetProtection algorithmName="SHA-512" hashValue="tKjgs5Yc1kL0bevL3MNGGpLdLdJL95b2ZJx7sumoTsn6X8F6/9QGPtN1yYYSRYHzlFcMhGwPZYWdU02gfCcSrA==" saltValue="gbzW6li4oSlDZn9MwEtjcQ=="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F0"/>
  </sheetPr>
  <dimension ref="A1:G634"/>
  <sheetViews>
    <sheetView showGridLines="0" topLeftCell="A388" zoomScaleNormal="100" workbookViewId="0">
      <selection activeCell="E405" sqref="E405"/>
    </sheetView>
  </sheetViews>
  <sheetFormatPr defaultRowHeight="13.2" x14ac:dyDescent="0.25"/>
  <cols>
    <col min="1" max="1" width="3.109375" customWidth="1"/>
    <col min="2" max="6" width="30.6640625" customWidth="1"/>
    <col min="7" max="7" width="6" customWidth="1"/>
  </cols>
  <sheetData>
    <row r="1" spans="1:7" x14ac:dyDescent="0.25">
      <c r="A1" s="402" t="s">
        <v>163</v>
      </c>
      <c r="B1" s="402"/>
      <c r="C1" s="402"/>
      <c r="D1" s="402"/>
      <c r="E1" s="402"/>
      <c r="F1" s="402"/>
      <c r="G1" s="402"/>
    </row>
    <row r="2" spans="1:7" x14ac:dyDescent="0.25">
      <c r="A2" s="287"/>
      <c r="B2" s="287"/>
      <c r="C2" s="287"/>
      <c r="D2" s="287"/>
      <c r="E2" s="287"/>
      <c r="F2" s="287"/>
      <c r="G2" s="287"/>
    </row>
    <row r="3" spans="1:7" x14ac:dyDescent="0.25">
      <c r="A3" s="281"/>
      <c r="B3" s="288" t="s">
        <v>103</v>
      </c>
      <c r="C3" s="281"/>
      <c r="D3" s="281"/>
      <c r="E3" s="281"/>
      <c r="F3" s="289"/>
      <c r="G3" s="281"/>
    </row>
    <row r="4" spans="1:7" x14ac:dyDescent="0.25">
      <c r="A4" s="281"/>
      <c r="B4" s="288" t="s">
        <v>104</v>
      </c>
      <c r="C4" s="281"/>
      <c r="D4" s="281"/>
      <c r="E4" s="281"/>
      <c r="F4" s="289"/>
      <c r="G4" s="281"/>
    </row>
    <row r="5" spans="1:7" x14ac:dyDescent="0.25">
      <c r="A5" s="281"/>
      <c r="B5" s="290"/>
      <c r="C5" s="281"/>
      <c r="D5" s="281"/>
      <c r="E5" s="281"/>
      <c r="F5" s="289"/>
      <c r="G5" s="281"/>
    </row>
    <row r="6" spans="1:7" x14ac:dyDescent="0.25">
      <c r="A6" s="291"/>
      <c r="B6" s="332" t="str">
        <f>'ASA1'!C9</f>
        <v>Oak Park Elementary School District 97</v>
      </c>
      <c r="C6" s="291"/>
      <c r="D6" s="291"/>
      <c r="E6" s="291"/>
      <c r="F6" s="292"/>
      <c r="G6" s="291"/>
    </row>
    <row r="7" spans="1:7" x14ac:dyDescent="0.25">
      <c r="A7" s="291"/>
      <c r="B7" s="332" t="str">
        <f>'ASA1'!C10</f>
        <v>06-016-0970-02</v>
      </c>
      <c r="C7" s="291"/>
      <c r="D7" s="291"/>
      <c r="E7" s="291"/>
      <c r="F7" s="292"/>
      <c r="G7" s="291"/>
    </row>
    <row r="8" spans="1:7" x14ac:dyDescent="0.25">
      <c r="A8" s="281"/>
      <c r="B8" s="290"/>
      <c r="C8" s="281"/>
      <c r="D8" s="281"/>
      <c r="E8" s="281"/>
      <c r="F8" s="289"/>
      <c r="G8" s="281"/>
    </row>
    <row r="9" spans="1:7" ht="13.8" thickBot="1" x14ac:dyDescent="0.3">
      <c r="A9" s="281"/>
      <c r="B9" s="398" t="s">
        <v>206</v>
      </c>
      <c r="C9" s="399"/>
      <c r="D9" s="399"/>
      <c r="E9" s="399"/>
      <c r="F9" s="399"/>
      <c r="G9" s="289"/>
    </row>
    <row r="10" spans="1:7" x14ac:dyDescent="0.25">
      <c r="A10" s="281"/>
      <c r="B10" s="293"/>
      <c r="C10" s="294"/>
      <c r="D10" s="295"/>
      <c r="E10" s="296"/>
      <c r="F10" s="295"/>
      <c r="G10" s="281"/>
    </row>
    <row r="11" spans="1:7" ht="13.8" thickBot="1" x14ac:dyDescent="0.3">
      <c r="A11" s="281"/>
      <c r="B11" s="297"/>
      <c r="C11" s="298"/>
      <c r="D11" s="299"/>
      <c r="E11" s="300"/>
      <c r="F11" s="301"/>
      <c r="G11" s="281"/>
    </row>
    <row r="12" spans="1:7" x14ac:dyDescent="0.25">
      <c r="A12" s="281"/>
      <c r="B12" s="302" t="s">
        <v>71</v>
      </c>
      <c r="C12" s="303" t="s">
        <v>7</v>
      </c>
      <c r="D12" s="304" t="s">
        <v>89</v>
      </c>
      <c r="E12" s="304" t="s">
        <v>90</v>
      </c>
      <c r="F12" s="305" t="s">
        <v>72</v>
      </c>
      <c r="G12" s="281"/>
    </row>
    <row r="13" spans="1:7" x14ac:dyDescent="0.25">
      <c r="A13" s="281"/>
      <c r="B13" s="351"/>
      <c r="C13" s="352"/>
      <c r="D13" s="304"/>
      <c r="E13" s="304"/>
      <c r="F13" s="304"/>
      <c r="G13" s="281"/>
    </row>
    <row r="14" spans="1:7" x14ac:dyDescent="0.25">
      <c r="A14" s="281"/>
      <c r="B14" s="307" t="s">
        <v>229</v>
      </c>
      <c r="C14" s="308" t="s">
        <v>236</v>
      </c>
      <c r="D14" s="345" t="s">
        <v>238</v>
      </c>
      <c r="E14" s="345" t="s">
        <v>286</v>
      </c>
      <c r="F14" s="345" t="s">
        <v>646</v>
      </c>
      <c r="G14" s="281"/>
    </row>
    <row r="15" spans="1:7" x14ac:dyDescent="0.25">
      <c r="A15" s="281"/>
      <c r="B15" s="307" t="s">
        <v>230</v>
      </c>
      <c r="C15" s="308" t="s">
        <v>237</v>
      </c>
      <c r="D15" s="345" t="s">
        <v>239</v>
      </c>
      <c r="E15" s="345" t="s">
        <v>287</v>
      </c>
      <c r="F15" s="345" t="s">
        <v>647</v>
      </c>
      <c r="G15" s="281"/>
    </row>
    <row r="16" spans="1:7" x14ac:dyDescent="0.25">
      <c r="A16" s="281"/>
      <c r="B16" s="307" t="s">
        <v>231</v>
      </c>
      <c r="C16" s="308"/>
      <c r="D16" s="345" t="s">
        <v>240</v>
      </c>
      <c r="E16" s="345" t="s">
        <v>288</v>
      </c>
      <c r="F16" s="345" t="s">
        <v>648</v>
      </c>
      <c r="G16" s="281"/>
    </row>
    <row r="17" spans="1:7" x14ac:dyDescent="0.25">
      <c r="A17" s="281"/>
      <c r="B17" s="307" t="s">
        <v>232</v>
      </c>
      <c r="C17" s="308"/>
      <c r="D17" s="345" t="s">
        <v>241</v>
      </c>
      <c r="E17" s="345" t="s">
        <v>289</v>
      </c>
      <c r="F17" s="345" t="s">
        <v>649</v>
      </c>
      <c r="G17" s="281"/>
    </row>
    <row r="18" spans="1:7" x14ac:dyDescent="0.25">
      <c r="B18" s="307" t="s">
        <v>233</v>
      </c>
      <c r="C18" s="308"/>
      <c r="D18" s="345" t="s">
        <v>242</v>
      </c>
      <c r="E18" s="345" t="s">
        <v>290</v>
      </c>
      <c r="F18" s="345" t="s">
        <v>650</v>
      </c>
    </row>
    <row r="19" spans="1:7" x14ac:dyDescent="0.25">
      <c r="B19" s="307" t="s">
        <v>234</v>
      </c>
      <c r="C19" s="308"/>
      <c r="D19" s="345" t="s">
        <v>243</v>
      </c>
      <c r="E19" s="345" t="s">
        <v>291</v>
      </c>
      <c r="F19" s="345" t="s">
        <v>651</v>
      </c>
    </row>
    <row r="20" spans="1:7" x14ac:dyDescent="0.25">
      <c r="B20" s="307" t="s">
        <v>235</v>
      </c>
      <c r="C20" s="308"/>
      <c r="D20" s="345" t="s">
        <v>244</v>
      </c>
      <c r="E20" s="345" t="s">
        <v>292</v>
      </c>
      <c r="F20" s="345" t="s">
        <v>652</v>
      </c>
    </row>
    <row r="21" spans="1:7" x14ac:dyDescent="0.25">
      <c r="B21" s="307"/>
      <c r="C21" s="308"/>
      <c r="D21" s="345" t="s">
        <v>245</v>
      </c>
      <c r="E21" s="345" t="s">
        <v>293</v>
      </c>
      <c r="F21" s="345" t="s">
        <v>653</v>
      </c>
    </row>
    <row r="22" spans="1:7" x14ac:dyDescent="0.25">
      <c r="B22" s="307"/>
      <c r="C22" s="308"/>
      <c r="D22" s="345" t="s">
        <v>246</v>
      </c>
      <c r="E22" s="345" t="s">
        <v>294</v>
      </c>
      <c r="F22" s="345" t="s">
        <v>654</v>
      </c>
    </row>
    <row r="23" spans="1:7" x14ac:dyDescent="0.25">
      <c r="B23" s="307"/>
      <c r="C23" s="308"/>
      <c r="D23" s="345" t="s">
        <v>247</v>
      </c>
      <c r="E23" s="345" t="s">
        <v>295</v>
      </c>
      <c r="F23" s="345" t="s">
        <v>655</v>
      </c>
    </row>
    <row r="24" spans="1:7" x14ac:dyDescent="0.25">
      <c r="B24" s="307"/>
      <c r="C24" s="308"/>
      <c r="D24" s="345" t="s">
        <v>248</v>
      </c>
      <c r="E24" s="345" t="s">
        <v>296</v>
      </c>
      <c r="F24" s="345" t="s">
        <v>656</v>
      </c>
    </row>
    <row r="25" spans="1:7" x14ac:dyDescent="0.25">
      <c r="B25" s="307"/>
      <c r="C25" s="308"/>
      <c r="D25" s="345" t="s">
        <v>249</v>
      </c>
      <c r="E25" s="345" t="s">
        <v>297</v>
      </c>
      <c r="F25" s="345" t="s">
        <v>657</v>
      </c>
    </row>
    <row r="26" spans="1:7" x14ac:dyDescent="0.25">
      <c r="B26" s="307"/>
      <c r="C26" s="308"/>
      <c r="D26" s="345" t="s">
        <v>250</v>
      </c>
      <c r="E26" s="345" t="s">
        <v>298</v>
      </c>
      <c r="F26" s="345" t="s">
        <v>658</v>
      </c>
    </row>
    <row r="27" spans="1:7" x14ac:dyDescent="0.25">
      <c r="B27" s="307"/>
      <c r="C27" s="308"/>
      <c r="D27" s="345" t="s">
        <v>251</v>
      </c>
      <c r="E27" s="345" t="s">
        <v>299</v>
      </c>
      <c r="F27" s="345" t="s">
        <v>659</v>
      </c>
    </row>
    <row r="28" spans="1:7" x14ac:dyDescent="0.25">
      <c r="B28" s="307"/>
      <c r="C28" s="308"/>
      <c r="D28" s="345" t="s">
        <v>252</v>
      </c>
      <c r="E28" s="345" t="s">
        <v>300</v>
      </c>
      <c r="F28" s="345" t="s">
        <v>660</v>
      </c>
    </row>
    <row r="29" spans="1:7" x14ac:dyDescent="0.25">
      <c r="B29" s="307"/>
      <c r="C29" s="308"/>
      <c r="D29" s="345" t="s">
        <v>253</v>
      </c>
      <c r="E29" s="345" t="s">
        <v>301</v>
      </c>
      <c r="F29" s="345" t="s">
        <v>661</v>
      </c>
    </row>
    <row r="30" spans="1:7" x14ac:dyDescent="0.25">
      <c r="B30" s="307"/>
      <c r="C30" s="308"/>
      <c r="D30" s="345" t="s">
        <v>254</v>
      </c>
      <c r="E30" s="345" t="s">
        <v>302</v>
      </c>
      <c r="F30" s="345" t="s">
        <v>662</v>
      </c>
    </row>
    <row r="31" spans="1:7" x14ac:dyDescent="0.25">
      <c r="B31" s="307"/>
      <c r="C31" s="308"/>
      <c r="D31" s="345" t="s">
        <v>255</v>
      </c>
      <c r="E31" s="345" t="s">
        <v>303</v>
      </c>
      <c r="F31" s="345" t="s">
        <v>663</v>
      </c>
    </row>
    <row r="32" spans="1:7" x14ac:dyDescent="0.25">
      <c r="B32" s="307"/>
      <c r="C32" s="308"/>
      <c r="D32" s="345" t="s">
        <v>256</v>
      </c>
      <c r="E32" s="345" t="s">
        <v>304</v>
      </c>
      <c r="F32" s="345" t="s">
        <v>664</v>
      </c>
    </row>
    <row r="33" spans="2:6" x14ac:dyDescent="0.25">
      <c r="B33" s="307"/>
      <c r="C33" s="308"/>
      <c r="D33" s="345" t="s">
        <v>257</v>
      </c>
      <c r="E33" s="345" t="s">
        <v>305</v>
      </c>
      <c r="F33" s="345" t="s">
        <v>665</v>
      </c>
    </row>
    <row r="34" spans="2:6" x14ac:dyDescent="0.25">
      <c r="B34" s="307"/>
      <c r="C34" s="308"/>
      <c r="D34" s="345" t="s">
        <v>258</v>
      </c>
      <c r="E34" s="345" t="s">
        <v>306</v>
      </c>
      <c r="F34" s="345" t="s">
        <v>666</v>
      </c>
    </row>
    <row r="35" spans="2:6" x14ac:dyDescent="0.25">
      <c r="B35" s="307"/>
      <c r="C35" s="308"/>
      <c r="D35" s="345" t="s">
        <v>259</v>
      </c>
      <c r="E35" s="345" t="s">
        <v>307</v>
      </c>
      <c r="F35" s="345" t="s">
        <v>667</v>
      </c>
    </row>
    <row r="36" spans="2:6" x14ac:dyDescent="0.25">
      <c r="B36" s="307"/>
      <c r="C36" s="308"/>
      <c r="D36" s="345" t="s">
        <v>260</v>
      </c>
      <c r="E36" s="345" t="s">
        <v>308</v>
      </c>
      <c r="F36" s="345" t="s">
        <v>668</v>
      </c>
    </row>
    <row r="37" spans="2:6" x14ac:dyDescent="0.25">
      <c r="B37" s="307"/>
      <c r="C37" s="308"/>
      <c r="D37" s="345" t="s">
        <v>261</v>
      </c>
      <c r="E37" s="345" t="s">
        <v>309</v>
      </c>
      <c r="F37" s="345" t="s">
        <v>669</v>
      </c>
    </row>
    <row r="38" spans="2:6" x14ac:dyDescent="0.25">
      <c r="B38" s="307"/>
      <c r="C38" s="308"/>
      <c r="D38" s="345" t="s">
        <v>262</v>
      </c>
      <c r="E38" s="345" t="s">
        <v>310</v>
      </c>
      <c r="F38" s="345" t="s">
        <v>670</v>
      </c>
    </row>
    <row r="39" spans="2:6" x14ac:dyDescent="0.25">
      <c r="B39" s="307"/>
      <c r="C39" s="308"/>
      <c r="D39" s="345" t="s">
        <v>263</v>
      </c>
      <c r="E39" s="345" t="s">
        <v>311</v>
      </c>
      <c r="F39" s="345" t="s">
        <v>671</v>
      </c>
    </row>
    <row r="40" spans="2:6" x14ac:dyDescent="0.25">
      <c r="B40" s="307"/>
      <c r="C40" s="308"/>
      <c r="D40" s="345" t="s">
        <v>264</v>
      </c>
      <c r="E40" s="345" t="s">
        <v>312</v>
      </c>
      <c r="F40" s="345" t="s">
        <v>672</v>
      </c>
    </row>
    <row r="41" spans="2:6" x14ac:dyDescent="0.25">
      <c r="B41" s="307"/>
      <c r="C41" s="308"/>
      <c r="D41" s="345" t="s">
        <v>265</v>
      </c>
      <c r="E41" s="345" t="s">
        <v>313</v>
      </c>
      <c r="F41" s="345" t="s">
        <v>673</v>
      </c>
    </row>
    <row r="42" spans="2:6" x14ac:dyDescent="0.25">
      <c r="B42" s="307"/>
      <c r="C42" s="308"/>
      <c r="D42" s="345" t="s">
        <v>266</v>
      </c>
      <c r="E42" s="345" t="s">
        <v>314</v>
      </c>
      <c r="F42" s="345" t="s">
        <v>674</v>
      </c>
    </row>
    <row r="43" spans="2:6" x14ac:dyDescent="0.25">
      <c r="B43" s="307"/>
      <c r="C43" s="308"/>
      <c r="D43" s="345" t="s">
        <v>267</v>
      </c>
      <c r="E43" s="345" t="s">
        <v>315</v>
      </c>
      <c r="F43" s="345" t="s">
        <v>675</v>
      </c>
    </row>
    <row r="44" spans="2:6" x14ac:dyDescent="0.25">
      <c r="B44" s="307"/>
      <c r="C44" s="308"/>
      <c r="D44" s="345" t="s">
        <v>268</v>
      </c>
      <c r="E44" s="345" t="s">
        <v>316</v>
      </c>
      <c r="F44" s="345" t="s">
        <v>676</v>
      </c>
    </row>
    <row r="45" spans="2:6" x14ac:dyDescent="0.25">
      <c r="B45" s="307"/>
      <c r="C45" s="308"/>
      <c r="D45" s="345" t="s">
        <v>269</v>
      </c>
      <c r="E45" s="345" t="s">
        <v>317</v>
      </c>
      <c r="F45" s="345" t="s">
        <v>677</v>
      </c>
    </row>
    <row r="46" spans="2:6" x14ac:dyDescent="0.25">
      <c r="B46" s="307"/>
      <c r="C46" s="308"/>
      <c r="D46" s="345" t="s">
        <v>270</v>
      </c>
      <c r="E46" s="345" t="s">
        <v>318</v>
      </c>
      <c r="F46" s="345" t="s">
        <v>678</v>
      </c>
    </row>
    <row r="47" spans="2:6" x14ac:dyDescent="0.25">
      <c r="B47" s="307"/>
      <c r="C47" s="308"/>
      <c r="D47" s="345" t="s">
        <v>271</v>
      </c>
      <c r="E47" s="345" t="s">
        <v>319</v>
      </c>
      <c r="F47" s="345" t="s">
        <v>679</v>
      </c>
    </row>
    <row r="48" spans="2:6" x14ac:dyDescent="0.25">
      <c r="B48" s="307"/>
      <c r="C48" s="308"/>
      <c r="D48" s="345" t="s">
        <v>272</v>
      </c>
      <c r="E48" s="345" t="s">
        <v>320</v>
      </c>
      <c r="F48" s="345" t="s">
        <v>680</v>
      </c>
    </row>
    <row r="49" spans="2:6" x14ac:dyDescent="0.25">
      <c r="B49" s="307"/>
      <c r="C49" s="308"/>
      <c r="D49" s="345" t="s">
        <v>273</v>
      </c>
      <c r="E49" s="345" t="s">
        <v>321</v>
      </c>
      <c r="F49" s="345" t="s">
        <v>681</v>
      </c>
    </row>
    <row r="50" spans="2:6" x14ac:dyDescent="0.25">
      <c r="B50" s="307"/>
      <c r="C50" s="308"/>
      <c r="D50" s="345" t="s">
        <v>274</v>
      </c>
      <c r="E50" s="345" t="s">
        <v>322</v>
      </c>
      <c r="F50" s="345" t="s">
        <v>682</v>
      </c>
    </row>
    <row r="51" spans="2:6" x14ac:dyDescent="0.25">
      <c r="B51" s="307"/>
      <c r="C51" s="308"/>
      <c r="D51" s="345" t="s">
        <v>275</v>
      </c>
      <c r="E51" s="345" t="s">
        <v>323</v>
      </c>
      <c r="F51" s="345" t="s">
        <v>683</v>
      </c>
    </row>
    <row r="52" spans="2:6" x14ac:dyDescent="0.25">
      <c r="B52" s="307"/>
      <c r="C52" s="308"/>
      <c r="D52" s="345" t="s">
        <v>276</v>
      </c>
      <c r="E52" s="345" t="s">
        <v>324</v>
      </c>
      <c r="F52" s="345" t="s">
        <v>684</v>
      </c>
    </row>
    <row r="53" spans="2:6" x14ac:dyDescent="0.25">
      <c r="B53" s="307"/>
      <c r="C53" s="308"/>
      <c r="D53" s="345" t="s">
        <v>277</v>
      </c>
      <c r="E53" s="345" t="s">
        <v>325</v>
      </c>
      <c r="F53" s="345" t="s">
        <v>685</v>
      </c>
    </row>
    <row r="54" spans="2:6" x14ac:dyDescent="0.25">
      <c r="B54" s="307"/>
      <c r="C54" s="308"/>
      <c r="D54" s="345" t="s">
        <v>278</v>
      </c>
      <c r="E54" s="345" t="s">
        <v>326</v>
      </c>
      <c r="F54" s="345" t="s">
        <v>686</v>
      </c>
    </row>
    <row r="55" spans="2:6" x14ac:dyDescent="0.25">
      <c r="B55" s="307"/>
      <c r="C55" s="308"/>
      <c r="D55" s="345" t="s">
        <v>279</v>
      </c>
      <c r="E55" s="345" t="s">
        <v>327</v>
      </c>
      <c r="F55" s="345" t="s">
        <v>687</v>
      </c>
    </row>
    <row r="56" spans="2:6" x14ac:dyDescent="0.25">
      <c r="B56" s="307"/>
      <c r="C56" s="308"/>
      <c r="D56" s="345" t="s">
        <v>280</v>
      </c>
      <c r="E56" s="345" t="s">
        <v>328</v>
      </c>
      <c r="F56" s="345" t="s">
        <v>688</v>
      </c>
    </row>
    <row r="57" spans="2:6" x14ac:dyDescent="0.25">
      <c r="B57" s="307"/>
      <c r="C57" s="308"/>
      <c r="D57" s="345" t="s">
        <v>281</v>
      </c>
      <c r="E57" s="345" t="s">
        <v>329</v>
      </c>
      <c r="F57" s="345" t="s">
        <v>689</v>
      </c>
    </row>
    <row r="58" spans="2:6" x14ac:dyDescent="0.25">
      <c r="B58" s="307"/>
      <c r="C58" s="308"/>
      <c r="D58" s="345" t="s">
        <v>282</v>
      </c>
      <c r="E58" s="345" t="s">
        <v>330</v>
      </c>
      <c r="F58" s="345" t="s">
        <v>690</v>
      </c>
    </row>
    <row r="59" spans="2:6" x14ac:dyDescent="0.25">
      <c r="B59" s="307"/>
      <c r="C59" s="308"/>
      <c r="D59" s="345" t="s">
        <v>283</v>
      </c>
      <c r="E59" s="345" t="s">
        <v>331</v>
      </c>
      <c r="F59" s="345" t="s">
        <v>691</v>
      </c>
    </row>
    <row r="60" spans="2:6" x14ac:dyDescent="0.25">
      <c r="B60" s="307"/>
      <c r="C60" s="308"/>
      <c r="D60" s="345" t="s">
        <v>284</v>
      </c>
      <c r="E60" s="345" t="s">
        <v>332</v>
      </c>
      <c r="F60" s="345" t="s">
        <v>692</v>
      </c>
    </row>
    <row r="61" spans="2:6" x14ac:dyDescent="0.25">
      <c r="B61" s="307"/>
      <c r="C61" s="308"/>
      <c r="D61" s="345" t="s">
        <v>285</v>
      </c>
      <c r="E61" s="345" t="s">
        <v>333</v>
      </c>
      <c r="F61" s="345" t="s">
        <v>693</v>
      </c>
    </row>
    <row r="62" spans="2:6" x14ac:dyDescent="0.25">
      <c r="B62" s="307"/>
      <c r="C62" s="308"/>
      <c r="D62" s="345"/>
      <c r="E62" s="345" t="s">
        <v>334</v>
      </c>
      <c r="F62" s="345" t="s">
        <v>694</v>
      </c>
    </row>
    <row r="63" spans="2:6" x14ac:dyDescent="0.25">
      <c r="B63" s="307"/>
      <c r="C63" s="308"/>
      <c r="D63" s="345"/>
      <c r="E63" s="345" t="s">
        <v>335</v>
      </c>
      <c r="F63" s="345" t="s">
        <v>695</v>
      </c>
    </row>
    <row r="64" spans="2:6" x14ac:dyDescent="0.25">
      <c r="B64" s="307"/>
      <c r="C64" s="308"/>
      <c r="D64" s="345"/>
      <c r="E64" s="345" t="s">
        <v>815</v>
      </c>
      <c r="F64" s="345" t="s">
        <v>696</v>
      </c>
    </row>
    <row r="65" spans="2:6" x14ac:dyDescent="0.25">
      <c r="B65" s="307"/>
      <c r="C65" s="308"/>
      <c r="D65" s="345"/>
      <c r="E65" s="345" t="s">
        <v>336</v>
      </c>
      <c r="F65" s="345" t="s">
        <v>697</v>
      </c>
    </row>
    <row r="66" spans="2:6" x14ac:dyDescent="0.25">
      <c r="B66" s="307"/>
      <c r="C66" s="308"/>
      <c r="D66" s="345"/>
      <c r="E66" s="345" t="s">
        <v>337</v>
      </c>
      <c r="F66" s="345" t="s">
        <v>698</v>
      </c>
    </row>
    <row r="67" spans="2:6" x14ac:dyDescent="0.25">
      <c r="B67" s="307"/>
      <c r="C67" s="308"/>
      <c r="D67" s="345"/>
      <c r="E67" s="345" t="s">
        <v>338</v>
      </c>
      <c r="F67" s="345" t="s">
        <v>699</v>
      </c>
    </row>
    <row r="68" spans="2:6" x14ac:dyDescent="0.25">
      <c r="B68" s="307"/>
      <c r="C68" s="308"/>
      <c r="D68" s="345"/>
      <c r="E68" s="345" t="s">
        <v>339</v>
      </c>
      <c r="F68" s="345" t="s">
        <v>700</v>
      </c>
    </row>
    <row r="69" spans="2:6" x14ac:dyDescent="0.25">
      <c r="B69" s="307"/>
      <c r="C69" s="308"/>
      <c r="D69" s="345"/>
      <c r="E69" s="345" t="s">
        <v>340</v>
      </c>
      <c r="F69" s="345" t="s">
        <v>701</v>
      </c>
    </row>
    <row r="70" spans="2:6" x14ac:dyDescent="0.25">
      <c r="B70" s="307"/>
      <c r="C70" s="308"/>
      <c r="D70" s="345"/>
      <c r="E70" s="345" t="s">
        <v>341</v>
      </c>
      <c r="F70" s="345" t="s">
        <v>702</v>
      </c>
    </row>
    <row r="71" spans="2:6" x14ac:dyDescent="0.25">
      <c r="B71" s="307"/>
      <c r="C71" s="308"/>
      <c r="D71" s="345"/>
      <c r="E71" s="345" t="s">
        <v>342</v>
      </c>
      <c r="F71" s="345" t="s">
        <v>703</v>
      </c>
    </row>
    <row r="72" spans="2:6" x14ac:dyDescent="0.25">
      <c r="B72" s="307"/>
      <c r="C72" s="308"/>
      <c r="D72" s="345"/>
      <c r="E72" s="345" t="s">
        <v>343</v>
      </c>
      <c r="F72" s="345" t="s">
        <v>704</v>
      </c>
    </row>
    <row r="73" spans="2:6" x14ac:dyDescent="0.25">
      <c r="B73" s="307"/>
      <c r="C73" s="308"/>
      <c r="D73" s="345"/>
      <c r="E73" s="345" t="s">
        <v>344</v>
      </c>
      <c r="F73" s="345" t="s">
        <v>705</v>
      </c>
    </row>
    <row r="74" spans="2:6" x14ac:dyDescent="0.25">
      <c r="B74" s="307"/>
      <c r="C74" s="308"/>
      <c r="D74" s="345"/>
      <c r="E74" s="345" t="s">
        <v>345</v>
      </c>
      <c r="F74" s="345" t="s">
        <v>706</v>
      </c>
    </row>
    <row r="75" spans="2:6" x14ac:dyDescent="0.25">
      <c r="B75" s="307"/>
      <c r="C75" s="308"/>
      <c r="D75" s="345"/>
      <c r="E75" s="345" t="s">
        <v>346</v>
      </c>
      <c r="F75" s="345" t="s">
        <v>707</v>
      </c>
    </row>
    <row r="76" spans="2:6" x14ac:dyDescent="0.25">
      <c r="B76" s="307"/>
      <c r="C76" s="308"/>
      <c r="D76" s="345"/>
      <c r="E76" s="345" t="s">
        <v>347</v>
      </c>
      <c r="F76" s="345" t="s">
        <v>708</v>
      </c>
    </row>
    <row r="77" spans="2:6" x14ac:dyDescent="0.25">
      <c r="B77" s="307"/>
      <c r="C77" s="308"/>
      <c r="D77" s="345"/>
      <c r="E77" s="345" t="s">
        <v>348</v>
      </c>
      <c r="F77" s="345" t="s">
        <v>709</v>
      </c>
    </row>
    <row r="78" spans="2:6" x14ac:dyDescent="0.25">
      <c r="B78" s="307"/>
      <c r="C78" s="308"/>
      <c r="D78" s="345"/>
      <c r="E78" s="345" t="s">
        <v>349</v>
      </c>
      <c r="F78" s="345" t="s">
        <v>710</v>
      </c>
    </row>
    <row r="79" spans="2:6" x14ac:dyDescent="0.25">
      <c r="B79" s="307"/>
      <c r="C79" s="308"/>
      <c r="D79" s="345"/>
      <c r="E79" s="345" t="s">
        <v>350</v>
      </c>
      <c r="F79" s="345" t="s">
        <v>711</v>
      </c>
    </row>
    <row r="80" spans="2:6" x14ac:dyDescent="0.25">
      <c r="B80" s="307"/>
      <c r="C80" s="308"/>
      <c r="D80" s="345"/>
      <c r="E80" s="345" t="s">
        <v>351</v>
      </c>
      <c r="F80" s="345" t="s">
        <v>712</v>
      </c>
    </row>
    <row r="81" spans="2:6" x14ac:dyDescent="0.25">
      <c r="B81" s="307"/>
      <c r="C81" s="308"/>
      <c r="D81" s="345"/>
      <c r="E81" s="345" t="s">
        <v>352</v>
      </c>
      <c r="F81" s="345" t="s">
        <v>713</v>
      </c>
    </row>
    <row r="82" spans="2:6" x14ac:dyDescent="0.25">
      <c r="B82" s="307"/>
      <c r="C82" s="308"/>
      <c r="D82" s="345"/>
      <c r="E82" s="345" t="s">
        <v>353</v>
      </c>
      <c r="F82" s="345" t="s">
        <v>714</v>
      </c>
    </row>
    <row r="83" spans="2:6" x14ac:dyDescent="0.25">
      <c r="B83" s="307"/>
      <c r="C83" s="308"/>
      <c r="D83" s="345"/>
      <c r="E83" s="345" t="s">
        <v>354</v>
      </c>
      <c r="F83" s="345" t="s">
        <v>715</v>
      </c>
    </row>
    <row r="84" spans="2:6" x14ac:dyDescent="0.25">
      <c r="B84" s="307"/>
      <c r="C84" s="308"/>
      <c r="D84" s="345"/>
      <c r="E84" s="345" t="s">
        <v>355</v>
      </c>
      <c r="F84" s="345" t="s">
        <v>716</v>
      </c>
    </row>
    <row r="85" spans="2:6" x14ac:dyDescent="0.25">
      <c r="B85" s="307"/>
      <c r="C85" s="308"/>
      <c r="D85" s="345"/>
      <c r="E85" s="345" t="s">
        <v>356</v>
      </c>
      <c r="F85" s="345" t="s">
        <v>717</v>
      </c>
    </row>
    <row r="86" spans="2:6" x14ac:dyDescent="0.25">
      <c r="B86" s="307"/>
      <c r="C86" s="308"/>
      <c r="D86" s="345"/>
      <c r="E86" s="345" t="s">
        <v>357</v>
      </c>
      <c r="F86" s="345" t="s">
        <v>718</v>
      </c>
    </row>
    <row r="87" spans="2:6" x14ac:dyDescent="0.25">
      <c r="B87" s="307"/>
      <c r="C87" s="308"/>
      <c r="D87" s="345"/>
      <c r="E87" s="345" t="s">
        <v>358</v>
      </c>
      <c r="F87" s="345" t="s">
        <v>719</v>
      </c>
    </row>
    <row r="88" spans="2:6" x14ac:dyDescent="0.25">
      <c r="B88" s="307"/>
      <c r="C88" s="308"/>
      <c r="D88" s="345"/>
      <c r="E88" s="345" t="s">
        <v>359</v>
      </c>
      <c r="F88" s="345" t="s">
        <v>720</v>
      </c>
    </row>
    <row r="89" spans="2:6" x14ac:dyDescent="0.25">
      <c r="B89" s="307"/>
      <c r="C89" s="308"/>
      <c r="D89" s="345"/>
      <c r="E89" s="345" t="s">
        <v>360</v>
      </c>
      <c r="F89" s="345" t="s">
        <v>721</v>
      </c>
    </row>
    <row r="90" spans="2:6" x14ac:dyDescent="0.25">
      <c r="B90" s="307"/>
      <c r="C90" s="308"/>
      <c r="D90" s="345"/>
      <c r="E90" s="345" t="s">
        <v>361</v>
      </c>
      <c r="F90" s="345" t="s">
        <v>722</v>
      </c>
    </row>
    <row r="91" spans="2:6" x14ac:dyDescent="0.25">
      <c r="B91" s="307"/>
      <c r="C91" s="308"/>
      <c r="D91" s="345"/>
      <c r="E91" s="345" t="s">
        <v>362</v>
      </c>
      <c r="F91" s="345" t="s">
        <v>723</v>
      </c>
    </row>
    <row r="92" spans="2:6" x14ac:dyDescent="0.25">
      <c r="B92" s="307"/>
      <c r="C92" s="308"/>
      <c r="D92" s="345"/>
      <c r="E92" s="345" t="s">
        <v>363</v>
      </c>
      <c r="F92" s="345" t="s">
        <v>724</v>
      </c>
    </row>
    <row r="93" spans="2:6" x14ac:dyDescent="0.25">
      <c r="B93" s="307"/>
      <c r="C93" s="308"/>
      <c r="D93" s="345"/>
      <c r="E93" s="345" t="s">
        <v>364</v>
      </c>
      <c r="F93" s="345" t="s">
        <v>725</v>
      </c>
    </row>
    <row r="94" spans="2:6" x14ac:dyDescent="0.25">
      <c r="B94" s="307"/>
      <c r="C94" s="308"/>
      <c r="D94" s="345"/>
      <c r="E94" s="345" t="s">
        <v>365</v>
      </c>
      <c r="F94" s="345" t="s">
        <v>726</v>
      </c>
    </row>
    <row r="95" spans="2:6" x14ac:dyDescent="0.25">
      <c r="B95" s="307"/>
      <c r="C95" s="308"/>
      <c r="D95" s="345"/>
      <c r="E95" s="345" t="s">
        <v>366</v>
      </c>
      <c r="F95" s="345" t="s">
        <v>727</v>
      </c>
    </row>
    <row r="96" spans="2:6" x14ac:dyDescent="0.25">
      <c r="B96" s="307"/>
      <c r="C96" s="308"/>
      <c r="D96" s="345"/>
      <c r="E96" s="345" t="s">
        <v>367</v>
      </c>
      <c r="F96" s="345" t="s">
        <v>728</v>
      </c>
    </row>
    <row r="97" spans="2:6" x14ac:dyDescent="0.25">
      <c r="B97" s="307"/>
      <c r="C97" s="308"/>
      <c r="D97" s="345"/>
      <c r="E97" s="345" t="s">
        <v>368</v>
      </c>
      <c r="F97" s="345" t="s">
        <v>729</v>
      </c>
    </row>
    <row r="98" spans="2:6" x14ac:dyDescent="0.25">
      <c r="B98" s="307"/>
      <c r="C98" s="308"/>
      <c r="D98" s="345"/>
      <c r="E98" s="345" t="s">
        <v>369</v>
      </c>
      <c r="F98" s="345" t="s">
        <v>730</v>
      </c>
    </row>
    <row r="99" spans="2:6" x14ac:dyDescent="0.25">
      <c r="B99" s="307"/>
      <c r="C99" s="308"/>
      <c r="D99" s="345"/>
      <c r="E99" s="345" t="s">
        <v>370</v>
      </c>
      <c r="F99" s="345" t="s">
        <v>731</v>
      </c>
    </row>
    <row r="100" spans="2:6" x14ac:dyDescent="0.25">
      <c r="B100" s="307"/>
      <c r="C100" s="308"/>
      <c r="D100" s="345"/>
      <c r="E100" s="345" t="s">
        <v>371</v>
      </c>
      <c r="F100" s="345" t="s">
        <v>732</v>
      </c>
    </row>
    <row r="101" spans="2:6" x14ac:dyDescent="0.25">
      <c r="B101" s="307"/>
      <c r="C101" s="308"/>
      <c r="D101" s="345"/>
      <c r="E101" s="345" t="s">
        <v>372</v>
      </c>
      <c r="F101" s="345" t="s">
        <v>733</v>
      </c>
    </row>
    <row r="102" spans="2:6" x14ac:dyDescent="0.25">
      <c r="B102" s="307"/>
      <c r="C102" s="308"/>
      <c r="D102" s="345"/>
      <c r="E102" s="345" t="s">
        <v>373</v>
      </c>
      <c r="F102" s="345" t="s">
        <v>734</v>
      </c>
    </row>
    <row r="103" spans="2:6" x14ac:dyDescent="0.25">
      <c r="B103" s="307"/>
      <c r="C103" s="308"/>
      <c r="D103" s="345"/>
      <c r="E103" s="345" t="s">
        <v>374</v>
      </c>
      <c r="F103" s="345" t="s">
        <v>735</v>
      </c>
    </row>
    <row r="104" spans="2:6" x14ac:dyDescent="0.25">
      <c r="B104" s="307"/>
      <c r="C104" s="308"/>
      <c r="D104" s="345"/>
      <c r="E104" s="345" t="s">
        <v>375</v>
      </c>
      <c r="F104" s="345" t="s">
        <v>736</v>
      </c>
    </row>
    <row r="105" spans="2:6" x14ac:dyDescent="0.25">
      <c r="B105" s="307"/>
      <c r="C105" s="308"/>
      <c r="D105" s="345"/>
      <c r="E105" s="345" t="s">
        <v>376</v>
      </c>
      <c r="F105" s="345" t="s">
        <v>737</v>
      </c>
    </row>
    <row r="106" spans="2:6" x14ac:dyDescent="0.25">
      <c r="B106" s="307"/>
      <c r="C106" s="308"/>
      <c r="D106" s="345"/>
      <c r="E106" s="345" t="s">
        <v>377</v>
      </c>
      <c r="F106" s="345" t="s">
        <v>738</v>
      </c>
    </row>
    <row r="107" spans="2:6" x14ac:dyDescent="0.25">
      <c r="B107" s="307"/>
      <c r="C107" s="308"/>
      <c r="D107" s="345"/>
      <c r="E107" s="345" t="s">
        <v>378</v>
      </c>
      <c r="F107" s="345" t="s">
        <v>739</v>
      </c>
    </row>
    <row r="108" spans="2:6" x14ac:dyDescent="0.25">
      <c r="B108" s="307"/>
      <c r="C108" s="308"/>
      <c r="D108" s="345"/>
      <c r="E108" s="345" t="s">
        <v>379</v>
      </c>
      <c r="F108" s="345" t="s">
        <v>740</v>
      </c>
    </row>
    <row r="109" spans="2:6" x14ac:dyDescent="0.25">
      <c r="B109" s="307"/>
      <c r="C109" s="308"/>
      <c r="D109" s="345"/>
      <c r="E109" s="345" t="s">
        <v>380</v>
      </c>
      <c r="F109" s="345" t="s">
        <v>741</v>
      </c>
    </row>
    <row r="110" spans="2:6" x14ac:dyDescent="0.25">
      <c r="B110" s="307"/>
      <c r="C110" s="308"/>
      <c r="D110" s="345"/>
      <c r="E110" s="345" t="s">
        <v>381</v>
      </c>
      <c r="F110" s="345" t="s">
        <v>742</v>
      </c>
    </row>
    <row r="111" spans="2:6" x14ac:dyDescent="0.25">
      <c r="B111" s="307"/>
      <c r="C111" s="308"/>
      <c r="D111" s="345"/>
      <c r="E111" s="345" t="s">
        <v>382</v>
      </c>
      <c r="F111" s="345" t="s">
        <v>743</v>
      </c>
    </row>
    <row r="112" spans="2:6" x14ac:dyDescent="0.25">
      <c r="B112" s="307"/>
      <c r="C112" s="308"/>
      <c r="D112" s="345"/>
      <c r="E112" s="345" t="s">
        <v>383</v>
      </c>
      <c r="F112" s="345" t="s">
        <v>744</v>
      </c>
    </row>
    <row r="113" spans="2:6" x14ac:dyDescent="0.25">
      <c r="B113" s="307"/>
      <c r="C113" s="308"/>
      <c r="D113" s="345"/>
      <c r="E113" s="345" t="s">
        <v>384</v>
      </c>
      <c r="F113" s="345" t="s">
        <v>745</v>
      </c>
    </row>
    <row r="114" spans="2:6" x14ac:dyDescent="0.25">
      <c r="B114" s="307"/>
      <c r="C114" s="308"/>
      <c r="D114" s="345"/>
      <c r="E114" s="345" t="s">
        <v>385</v>
      </c>
      <c r="F114" s="345" t="s">
        <v>746</v>
      </c>
    </row>
    <row r="115" spans="2:6" x14ac:dyDescent="0.25">
      <c r="B115" s="307"/>
      <c r="C115" s="308"/>
      <c r="D115" s="345"/>
      <c r="E115" s="345" t="s">
        <v>386</v>
      </c>
      <c r="F115" s="345" t="s">
        <v>747</v>
      </c>
    </row>
    <row r="116" spans="2:6" x14ac:dyDescent="0.25">
      <c r="B116" s="307"/>
      <c r="C116" s="308"/>
      <c r="D116" s="345"/>
      <c r="E116" s="345" t="s">
        <v>387</v>
      </c>
      <c r="F116" s="345" t="s">
        <v>748</v>
      </c>
    </row>
    <row r="117" spans="2:6" x14ac:dyDescent="0.25">
      <c r="B117" s="307"/>
      <c r="C117" s="308"/>
      <c r="D117" s="345"/>
      <c r="E117" s="345" t="s">
        <v>388</v>
      </c>
      <c r="F117" s="345" t="s">
        <v>749</v>
      </c>
    </row>
    <row r="118" spans="2:6" x14ac:dyDescent="0.25">
      <c r="B118" s="307"/>
      <c r="C118" s="308"/>
      <c r="D118" s="345"/>
      <c r="E118" s="345" t="s">
        <v>389</v>
      </c>
      <c r="F118" s="345" t="s">
        <v>750</v>
      </c>
    </row>
    <row r="119" spans="2:6" x14ac:dyDescent="0.25">
      <c r="B119" s="307"/>
      <c r="C119" s="308"/>
      <c r="D119" s="345"/>
      <c r="E119" s="345" t="s">
        <v>390</v>
      </c>
      <c r="F119" s="345" t="s">
        <v>751</v>
      </c>
    </row>
    <row r="120" spans="2:6" x14ac:dyDescent="0.25">
      <c r="B120" s="307"/>
      <c r="C120" s="308"/>
      <c r="D120" s="345"/>
      <c r="E120" s="345" t="s">
        <v>391</v>
      </c>
      <c r="F120" s="345" t="s">
        <v>752</v>
      </c>
    </row>
    <row r="121" spans="2:6" x14ac:dyDescent="0.25">
      <c r="B121" s="307"/>
      <c r="C121" s="308"/>
      <c r="D121" s="345"/>
      <c r="E121" s="345" t="s">
        <v>392</v>
      </c>
      <c r="F121" s="345" t="s">
        <v>753</v>
      </c>
    </row>
    <row r="122" spans="2:6" x14ac:dyDescent="0.25">
      <c r="B122" s="307"/>
      <c r="C122" s="308"/>
      <c r="D122" s="345"/>
      <c r="E122" s="345" t="s">
        <v>393</v>
      </c>
      <c r="F122" s="345" t="s">
        <v>754</v>
      </c>
    </row>
    <row r="123" spans="2:6" x14ac:dyDescent="0.25">
      <c r="B123" s="307"/>
      <c r="C123" s="308"/>
      <c r="D123" s="345"/>
      <c r="E123" s="345" t="s">
        <v>394</v>
      </c>
      <c r="F123" s="345" t="s">
        <v>755</v>
      </c>
    </row>
    <row r="124" spans="2:6" x14ac:dyDescent="0.25">
      <c r="B124" s="307"/>
      <c r="C124" s="308"/>
      <c r="D124" s="345"/>
      <c r="E124" s="345" t="s">
        <v>395</v>
      </c>
      <c r="F124" s="345" t="s">
        <v>756</v>
      </c>
    </row>
    <row r="125" spans="2:6" x14ac:dyDescent="0.25">
      <c r="B125" s="307"/>
      <c r="C125" s="308"/>
      <c r="D125" s="345"/>
      <c r="E125" s="345" t="s">
        <v>396</v>
      </c>
      <c r="F125" s="345" t="s">
        <v>757</v>
      </c>
    </row>
    <row r="126" spans="2:6" x14ac:dyDescent="0.25">
      <c r="B126" s="307"/>
      <c r="C126" s="308"/>
      <c r="D126" s="345"/>
      <c r="E126" s="345" t="s">
        <v>397</v>
      </c>
      <c r="F126" s="345" t="s">
        <v>758</v>
      </c>
    </row>
    <row r="127" spans="2:6" x14ac:dyDescent="0.25">
      <c r="B127" s="307"/>
      <c r="C127" s="308"/>
      <c r="D127" s="345"/>
      <c r="E127" s="345" t="s">
        <v>398</v>
      </c>
      <c r="F127" s="345" t="s">
        <v>759</v>
      </c>
    </row>
    <row r="128" spans="2:6" x14ac:dyDescent="0.25">
      <c r="B128" s="307"/>
      <c r="C128" s="308"/>
      <c r="D128" s="345"/>
      <c r="E128" s="345" t="s">
        <v>399</v>
      </c>
      <c r="F128" s="345" t="s">
        <v>760</v>
      </c>
    </row>
    <row r="129" spans="2:6" x14ac:dyDescent="0.25">
      <c r="B129" s="307"/>
      <c r="C129" s="308"/>
      <c r="D129" s="345"/>
      <c r="E129" s="345" t="s">
        <v>400</v>
      </c>
      <c r="F129" s="345" t="s">
        <v>761</v>
      </c>
    </row>
    <row r="130" spans="2:6" x14ac:dyDescent="0.25">
      <c r="B130" s="307"/>
      <c r="C130" s="308"/>
      <c r="D130" s="345"/>
      <c r="E130" s="345" t="s">
        <v>401</v>
      </c>
      <c r="F130" s="345" t="s">
        <v>762</v>
      </c>
    </row>
    <row r="131" spans="2:6" x14ac:dyDescent="0.25">
      <c r="B131" s="307"/>
      <c r="C131" s="308"/>
      <c r="D131" s="345"/>
      <c r="E131" s="345" t="s">
        <v>402</v>
      </c>
      <c r="F131" s="345" t="s">
        <v>763</v>
      </c>
    </row>
    <row r="132" spans="2:6" x14ac:dyDescent="0.25">
      <c r="B132" s="307"/>
      <c r="C132" s="308"/>
      <c r="D132" s="345"/>
      <c r="E132" s="345" t="s">
        <v>403</v>
      </c>
      <c r="F132" s="345" t="s">
        <v>764</v>
      </c>
    </row>
    <row r="133" spans="2:6" x14ac:dyDescent="0.25">
      <c r="B133" s="307"/>
      <c r="C133" s="308"/>
      <c r="D133" s="345"/>
      <c r="E133" s="345" t="s">
        <v>404</v>
      </c>
      <c r="F133" s="345" t="s">
        <v>765</v>
      </c>
    </row>
    <row r="134" spans="2:6" x14ac:dyDescent="0.25">
      <c r="B134" s="307"/>
      <c r="C134" s="308"/>
      <c r="D134" s="345"/>
      <c r="E134" s="345" t="s">
        <v>405</v>
      </c>
      <c r="F134" s="345" t="s">
        <v>766</v>
      </c>
    </row>
    <row r="135" spans="2:6" x14ac:dyDescent="0.25">
      <c r="B135" s="307"/>
      <c r="C135" s="308"/>
      <c r="D135" s="345"/>
      <c r="E135" s="345" t="s">
        <v>406</v>
      </c>
      <c r="F135" s="345" t="s">
        <v>767</v>
      </c>
    </row>
    <row r="136" spans="2:6" x14ac:dyDescent="0.25">
      <c r="B136" s="307"/>
      <c r="C136" s="308"/>
      <c r="D136" s="345"/>
      <c r="E136" s="345" t="s">
        <v>407</v>
      </c>
      <c r="F136" s="345" t="s">
        <v>768</v>
      </c>
    </row>
    <row r="137" spans="2:6" x14ac:dyDescent="0.25">
      <c r="B137" s="307"/>
      <c r="C137" s="308"/>
      <c r="D137" s="345"/>
      <c r="E137" s="345" t="s">
        <v>408</v>
      </c>
      <c r="F137" s="345" t="s">
        <v>769</v>
      </c>
    </row>
    <row r="138" spans="2:6" x14ac:dyDescent="0.25">
      <c r="B138" s="307"/>
      <c r="C138" s="308"/>
      <c r="D138" s="345"/>
      <c r="E138" s="345" t="s">
        <v>409</v>
      </c>
      <c r="F138" s="345" t="s">
        <v>770</v>
      </c>
    </row>
    <row r="139" spans="2:6" x14ac:dyDescent="0.25">
      <c r="B139" s="307"/>
      <c r="C139" s="308"/>
      <c r="D139" s="345"/>
      <c r="E139" s="345" t="s">
        <v>410</v>
      </c>
      <c r="F139" s="345" t="s">
        <v>771</v>
      </c>
    </row>
    <row r="140" spans="2:6" x14ac:dyDescent="0.25">
      <c r="B140" s="307"/>
      <c r="C140" s="308"/>
      <c r="D140" s="345"/>
      <c r="E140" s="345" t="s">
        <v>411</v>
      </c>
      <c r="F140" s="345" t="s">
        <v>772</v>
      </c>
    </row>
    <row r="141" spans="2:6" x14ac:dyDescent="0.25">
      <c r="B141" s="307"/>
      <c r="C141" s="308"/>
      <c r="D141" s="345"/>
      <c r="E141" s="345" t="s">
        <v>412</v>
      </c>
      <c r="F141" s="345" t="s">
        <v>773</v>
      </c>
    </row>
    <row r="142" spans="2:6" x14ac:dyDescent="0.25">
      <c r="B142" s="307"/>
      <c r="C142" s="308"/>
      <c r="D142" s="345"/>
      <c r="E142" s="345" t="s">
        <v>413</v>
      </c>
      <c r="F142" s="345" t="s">
        <v>774</v>
      </c>
    </row>
    <row r="143" spans="2:6" x14ac:dyDescent="0.25">
      <c r="B143" s="307"/>
      <c r="C143" s="308"/>
      <c r="D143" s="345"/>
      <c r="E143" s="345" t="s">
        <v>414</v>
      </c>
      <c r="F143" s="345" t="s">
        <v>775</v>
      </c>
    </row>
    <row r="144" spans="2:6" x14ac:dyDescent="0.25">
      <c r="B144" s="307"/>
      <c r="C144" s="308"/>
      <c r="D144" s="345"/>
      <c r="E144" s="345" t="s">
        <v>415</v>
      </c>
      <c r="F144" s="345" t="s">
        <v>776</v>
      </c>
    </row>
    <row r="145" spans="2:6" x14ac:dyDescent="0.25">
      <c r="B145" s="307"/>
      <c r="C145" s="308"/>
      <c r="D145" s="345"/>
      <c r="E145" s="345" t="s">
        <v>416</v>
      </c>
      <c r="F145" s="345" t="s">
        <v>777</v>
      </c>
    </row>
    <row r="146" spans="2:6" x14ac:dyDescent="0.25">
      <c r="B146" s="307"/>
      <c r="C146" s="308"/>
      <c r="D146" s="345"/>
      <c r="E146" s="345" t="s">
        <v>417</v>
      </c>
      <c r="F146" s="345" t="s">
        <v>778</v>
      </c>
    </row>
    <row r="147" spans="2:6" x14ac:dyDescent="0.25">
      <c r="B147" s="307"/>
      <c r="C147" s="308"/>
      <c r="D147" s="345"/>
      <c r="E147" s="345" t="s">
        <v>418</v>
      </c>
      <c r="F147" s="345" t="s">
        <v>779</v>
      </c>
    </row>
    <row r="148" spans="2:6" x14ac:dyDescent="0.25">
      <c r="B148" s="307"/>
      <c r="C148" s="308"/>
      <c r="D148" s="345"/>
      <c r="E148" s="345" t="s">
        <v>419</v>
      </c>
      <c r="F148" s="345" t="s">
        <v>780</v>
      </c>
    </row>
    <row r="149" spans="2:6" x14ac:dyDescent="0.25">
      <c r="B149" s="307"/>
      <c r="C149" s="308"/>
      <c r="D149" s="345"/>
      <c r="E149" s="345" t="s">
        <v>420</v>
      </c>
      <c r="F149" s="345" t="s">
        <v>781</v>
      </c>
    </row>
    <row r="150" spans="2:6" x14ac:dyDescent="0.25">
      <c r="B150" s="307"/>
      <c r="C150" s="308"/>
      <c r="D150" s="345"/>
      <c r="E150" s="345" t="s">
        <v>421</v>
      </c>
      <c r="F150" s="345" t="s">
        <v>782</v>
      </c>
    </row>
    <row r="151" spans="2:6" x14ac:dyDescent="0.25">
      <c r="B151" s="307"/>
      <c r="C151" s="308"/>
      <c r="D151" s="345"/>
      <c r="E151" s="345" t="s">
        <v>422</v>
      </c>
      <c r="F151" s="345" t="s">
        <v>783</v>
      </c>
    </row>
    <row r="152" spans="2:6" x14ac:dyDescent="0.25">
      <c r="B152" s="307"/>
      <c r="C152" s="308"/>
      <c r="D152" s="345"/>
      <c r="E152" s="345" t="s">
        <v>423</v>
      </c>
      <c r="F152" s="345" t="s">
        <v>784</v>
      </c>
    </row>
    <row r="153" spans="2:6" x14ac:dyDescent="0.25">
      <c r="B153" s="307"/>
      <c r="C153" s="308"/>
      <c r="D153" s="345"/>
      <c r="E153" s="345" t="s">
        <v>424</v>
      </c>
      <c r="F153" s="345" t="s">
        <v>785</v>
      </c>
    </row>
    <row r="154" spans="2:6" x14ac:dyDescent="0.25">
      <c r="B154" s="307"/>
      <c r="C154" s="308"/>
      <c r="D154" s="345"/>
      <c r="E154" s="345" t="s">
        <v>425</v>
      </c>
      <c r="F154" s="345" t="s">
        <v>786</v>
      </c>
    </row>
    <row r="155" spans="2:6" x14ac:dyDescent="0.25">
      <c r="B155" s="307"/>
      <c r="C155" s="308"/>
      <c r="D155" s="345"/>
      <c r="E155" s="345" t="s">
        <v>426</v>
      </c>
      <c r="F155" s="345" t="s">
        <v>787</v>
      </c>
    </row>
    <row r="156" spans="2:6" x14ac:dyDescent="0.25">
      <c r="B156" s="307"/>
      <c r="C156" s="308"/>
      <c r="D156" s="345"/>
      <c r="E156" s="345" t="s">
        <v>427</v>
      </c>
      <c r="F156" s="345" t="s">
        <v>788</v>
      </c>
    </row>
    <row r="157" spans="2:6" x14ac:dyDescent="0.25">
      <c r="B157" s="307"/>
      <c r="C157" s="308"/>
      <c r="D157" s="345"/>
      <c r="E157" s="345" t="s">
        <v>428</v>
      </c>
      <c r="F157" s="345" t="s">
        <v>789</v>
      </c>
    </row>
    <row r="158" spans="2:6" x14ac:dyDescent="0.25">
      <c r="B158" s="307"/>
      <c r="C158" s="308"/>
      <c r="D158" s="345"/>
      <c r="E158" s="345" t="s">
        <v>429</v>
      </c>
      <c r="F158" s="345" t="s">
        <v>790</v>
      </c>
    </row>
    <row r="159" spans="2:6" x14ac:dyDescent="0.25">
      <c r="B159" s="307"/>
      <c r="C159" s="308"/>
      <c r="D159" s="345"/>
      <c r="E159" s="345" t="s">
        <v>430</v>
      </c>
      <c r="F159" s="345" t="s">
        <v>791</v>
      </c>
    </row>
    <row r="160" spans="2:6" x14ac:dyDescent="0.25">
      <c r="B160" s="307"/>
      <c r="C160" s="308"/>
      <c r="D160" s="345"/>
      <c r="E160" s="345" t="s">
        <v>431</v>
      </c>
      <c r="F160" s="345" t="s">
        <v>792</v>
      </c>
    </row>
    <row r="161" spans="2:6" x14ac:dyDescent="0.25">
      <c r="B161" s="307"/>
      <c r="C161" s="308"/>
      <c r="D161" s="345"/>
      <c r="E161" s="345" t="s">
        <v>432</v>
      </c>
      <c r="F161" s="345" t="s">
        <v>793</v>
      </c>
    </row>
    <row r="162" spans="2:6" x14ac:dyDescent="0.25">
      <c r="B162" s="307"/>
      <c r="C162" s="308"/>
      <c r="D162" s="345"/>
      <c r="E162" s="345" t="s">
        <v>433</v>
      </c>
      <c r="F162" s="345" t="s">
        <v>794</v>
      </c>
    </row>
    <row r="163" spans="2:6" x14ac:dyDescent="0.25">
      <c r="B163" s="307"/>
      <c r="C163" s="308"/>
      <c r="D163" s="345"/>
      <c r="E163" s="345" t="s">
        <v>434</v>
      </c>
      <c r="F163" s="345" t="s">
        <v>795</v>
      </c>
    </row>
    <row r="164" spans="2:6" x14ac:dyDescent="0.25">
      <c r="B164" s="307"/>
      <c r="C164" s="308"/>
      <c r="D164" s="345"/>
      <c r="E164" s="345" t="s">
        <v>435</v>
      </c>
      <c r="F164" s="345" t="s">
        <v>796</v>
      </c>
    </row>
    <row r="165" spans="2:6" x14ac:dyDescent="0.25">
      <c r="B165" s="307"/>
      <c r="C165" s="308"/>
      <c r="D165" s="345"/>
      <c r="E165" s="345" t="s">
        <v>436</v>
      </c>
      <c r="F165" s="345" t="s">
        <v>797</v>
      </c>
    </row>
    <row r="166" spans="2:6" x14ac:dyDescent="0.25">
      <c r="B166" s="307"/>
      <c r="C166" s="308"/>
      <c r="D166" s="345"/>
      <c r="E166" s="345" t="s">
        <v>437</v>
      </c>
      <c r="F166" s="345" t="s">
        <v>798</v>
      </c>
    </row>
    <row r="167" spans="2:6" x14ac:dyDescent="0.25">
      <c r="B167" s="307"/>
      <c r="C167" s="308"/>
      <c r="D167" s="345"/>
      <c r="E167" s="345" t="s">
        <v>438</v>
      </c>
      <c r="F167" s="345" t="s">
        <v>799</v>
      </c>
    </row>
    <row r="168" spans="2:6" x14ac:dyDescent="0.25">
      <c r="B168" s="307"/>
      <c r="C168" s="308"/>
      <c r="D168" s="345"/>
      <c r="E168" s="345" t="s">
        <v>439</v>
      </c>
      <c r="F168" s="345" t="s">
        <v>800</v>
      </c>
    </row>
    <row r="169" spans="2:6" x14ac:dyDescent="0.25">
      <c r="B169" s="307"/>
      <c r="C169" s="308"/>
      <c r="D169" s="345"/>
      <c r="E169" s="345" t="s">
        <v>440</v>
      </c>
      <c r="F169" s="345" t="s">
        <v>801</v>
      </c>
    </row>
    <row r="170" spans="2:6" x14ac:dyDescent="0.25">
      <c r="B170" s="307"/>
      <c r="C170" s="308"/>
      <c r="D170" s="345"/>
      <c r="E170" s="345" t="s">
        <v>441</v>
      </c>
      <c r="F170" s="345" t="s">
        <v>802</v>
      </c>
    </row>
    <row r="171" spans="2:6" x14ac:dyDescent="0.25">
      <c r="B171" s="307"/>
      <c r="C171" s="308"/>
      <c r="D171" s="345"/>
      <c r="E171" s="345" t="s">
        <v>442</v>
      </c>
      <c r="F171" s="345" t="s">
        <v>803</v>
      </c>
    </row>
    <row r="172" spans="2:6" x14ac:dyDescent="0.25">
      <c r="B172" s="307"/>
      <c r="C172" s="308"/>
      <c r="D172" s="345"/>
      <c r="E172" s="345" t="s">
        <v>443</v>
      </c>
      <c r="F172" s="345" t="s">
        <v>804</v>
      </c>
    </row>
    <row r="173" spans="2:6" x14ac:dyDescent="0.25">
      <c r="B173" s="307"/>
      <c r="C173" s="308"/>
      <c r="D173" s="345"/>
      <c r="E173" s="345" t="s">
        <v>444</v>
      </c>
      <c r="F173" s="345" t="s">
        <v>805</v>
      </c>
    </row>
    <row r="174" spans="2:6" x14ac:dyDescent="0.25">
      <c r="B174" s="307"/>
      <c r="C174" s="308"/>
      <c r="D174" s="345"/>
      <c r="E174" s="345" t="s">
        <v>445</v>
      </c>
      <c r="F174" s="345" t="s">
        <v>806</v>
      </c>
    </row>
    <row r="175" spans="2:6" x14ac:dyDescent="0.25">
      <c r="B175" s="307"/>
      <c r="C175" s="308"/>
      <c r="D175" s="345"/>
      <c r="E175" s="345" t="s">
        <v>446</v>
      </c>
      <c r="F175" s="345" t="s">
        <v>807</v>
      </c>
    </row>
    <row r="176" spans="2:6" x14ac:dyDescent="0.25">
      <c r="B176" s="307"/>
      <c r="C176" s="308"/>
      <c r="D176" s="345"/>
      <c r="E176" s="345" t="s">
        <v>447</v>
      </c>
      <c r="F176" s="345" t="s">
        <v>808</v>
      </c>
    </row>
    <row r="177" spans="2:6" x14ac:dyDescent="0.25">
      <c r="B177" s="307"/>
      <c r="C177" s="308"/>
      <c r="D177" s="345"/>
      <c r="E177" s="345" t="s">
        <v>448</v>
      </c>
      <c r="F177" s="345" t="s">
        <v>809</v>
      </c>
    </row>
    <row r="178" spans="2:6" x14ac:dyDescent="0.25">
      <c r="B178" s="307"/>
      <c r="C178" s="308"/>
      <c r="D178" s="345"/>
      <c r="E178" s="345" t="s">
        <v>449</v>
      </c>
      <c r="F178" s="345" t="s">
        <v>810</v>
      </c>
    </row>
    <row r="179" spans="2:6" x14ac:dyDescent="0.25">
      <c r="B179" s="307"/>
      <c r="C179" s="308"/>
      <c r="D179" s="345"/>
      <c r="E179" s="345" t="s">
        <v>450</v>
      </c>
      <c r="F179" s="345" t="s">
        <v>811</v>
      </c>
    </row>
    <row r="180" spans="2:6" x14ac:dyDescent="0.25">
      <c r="B180" s="307"/>
      <c r="C180" s="308"/>
      <c r="D180" s="345"/>
      <c r="E180" s="345" t="s">
        <v>451</v>
      </c>
      <c r="F180" s="345" t="s">
        <v>812</v>
      </c>
    </row>
    <row r="181" spans="2:6" x14ac:dyDescent="0.25">
      <c r="B181" s="307"/>
      <c r="C181" s="308"/>
      <c r="D181" s="345"/>
      <c r="E181" s="345" t="s">
        <v>452</v>
      </c>
      <c r="F181" s="345" t="s">
        <v>813</v>
      </c>
    </row>
    <row r="182" spans="2:6" x14ac:dyDescent="0.25">
      <c r="B182" s="307"/>
      <c r="C182" s="308"/>
      <c r="D182" s="345"/>
      <c r="E182" s="345" t="s">
        <v>453</v>
      </c>
      <c r="F182" s="345" t="s">
        <v>814</v>
      </c>
    </row>
    <row r="183" spans="2:6" x14ac:dyDescent="0.25">
      <c r="B183" s="307"/>
      <c r="C183" s="308"/>
      <c r="D183" s="345"/>
      <c r="E183" s="345" t="s">
        <v>454</v>
      </c>
      <c r="F183" s="345"/>
    </row>
    <row r="184" spans="2:6" x14ac:dyDescent="0.25">
      <c r="B184" s="307"/>
      <c r="C184" s="308"/>
      <c r="D184" s="345"/>
      <c r="E184" s="345" t="s">
        <v>455</v>
      </c>
      <c r="F184" s="345"/>
    </row>
    <row r="185" spans="2:6" x14ac:dyDescent="0.25">
      <c r="B185" s="307"/>
      <c r="C185" s="308"/>
      <c r="D185" s="345"/>
      <c r="E185" s="345" t="s">
        <v>456</v>
      </c>
      <c r="F185" s="345"/>
    </row>
    <row r="186" spans="2:6" x14ac:dyDescent="0.25">
      <c r="B186" s="307"/>
      <c r="C186" s="308"/>
      <c r="D186" s="345"/>
      <c r="E186" s="345" t="s">
        <v>457</v>
      </c>
      <c r="F186" s="345"/>
    </row>
    <row r="187" spans="2:6" x14ac:dyDescent="0.25">
      <c r="B187" s="307"/>
      <c r="C187" s="308"/>
      <c r="D187" s="345"/>
      <c r="E187" s="345" t="s">
        <v>458</v>
      </c>
      <c r="F187" s="345"/>
    </row>
    <row r="188" spans="2:6" x14ac:dyDescent="0.25">
      <c r="B188" s="307"/>
      <c r="C188" s="308"/>
      <c r="D188" s="345"/>
      <c r="E188" s="345" t="s">
        <v>459</v>
      </c>
      <c r="F188" s="345"/>
    </row>
    <row r="189" spans="2:6" x14ac:dyDescent="0.25">
      <c r="B189" s="307"/>
      <c r="C189" s="308"/>
      <c r="D189" s="345"/>
      <c r="E189" s="345" t="s">
        <v>460</v>
      </c>
      <c r="F189" s="345"/>
    </row>
    <row r="190" spans="2:6" x14ac:dyDescent="0.25">
      <c r="B190" s="307"/>
      <c r="C190" s="308"/>
      <c r="D190" s="345"/>
      <c r="E190" s="345" t="s">
        <v>461</v>
      </c>
      <c r="F190" s="345"/>
    </row>
    <row r="191" spans="2:6" x14ac:dyDescent="0.25">
      <c r="B191" s="307"/>
      <c r="C191" s="308"/>
      <c r="D191" s="345"/>
      <c r="E191" s="345" t="s">
        <v>462</v>
      </c>
      <c r="F191" s="345"/>
    </row>
    <row r="192" spans="2:6" x14ac:dyDescent="0.25">
      <c r="B192" s="307"/>
      <c r="C192" s="308"/>
      <c r="D192" s="345"/>
      <c r="E192" s="345" t="s">
        <v>463</v>
      </c>
      <c r="F192" s="345"/>
    </row>
    <row r="193" spans="2:6" x14ac:dyDescent="0.25">
      <c r="B193" s="307"/>
      <c r="C193" s="308"/>
      <c r="D193" s="345"/>
      <c r="E193" s="345" t="s">
        <v>464</v>
      </c>
      <c r="F193" s="345"/>
    </row>
    <row r="194" spans="2:6" x14ac:dyDescent="0.25">
      <c r="B194" s="307"/>
      <c r="C194" s="308"/>
      <c r="D194" s="345"/>
      <c r="E194" s="345" t="s">
        <v>465</v>
      </c>
      <c r="F194" s="345"/>
    </row>
    <row r="195" spans="2:6" x14ac:dyDescent="0.25">
      <c r="B195" s="307"/>
      <c r="C195" s="308"/>
      <c r="D195" s="345"/>
      <c r="E195" s="345" t="s">
        <v>466</v>
      </c>
      <c r="F195" s="345"/>
    </row>
    <row r="196" spans="2:6" x14ac:dyDescent="0.25">
      <c r="B196" s="307"/>
      <c r="C196" s="308"/>
      <c r="D196" s="345"/>
      <c r="E196" s="345" t="s">
        <v>467</v>
      </c>
      <c r="F196" s="345"/>
    </row>
    <row r="197" spans="2:6" x14ac:dyDescent="0.25">
      <c r="B197" s="307"/>
      <c r="C197" s="308"/>
      <c r="D197" s="345"/>
      <c r="E197" s="345" t="s">
        <v>468</v>
      </c>
      <c r="F197" s="345"/>
    </row>
    <row r="198" spans="2:6" x14ac:dyDescent="0.25">
      <c r="B198" s="307"/>
      <c r="C198" s="308"/>
      <c r="D198" s="345"/>
      <c r="E198" s="345" t="s">
        <v>469</v>
      </c>
      <c r="F198" s="345"/>
    </row>
    <row r="199" spans="2:6" x14ac:dyDescent="0.25">
      <c r="B199" s="307"/>
      <c r="C199" s="308"/>
      <c r="D199" s="345"/>
      <c r="E199" s="345" t="s">
        <v>470</v>
      </c>
      <c r="F199" s="345"/>
    </row>
    <row r="200" spans="2:6" x14ac:dyDescent="0.25">
      <c r="B200" s="307"/>
      <c r="C200" s="308"/>
      <c r="D200" s="345"/>
      <c r="E200" s="345" t="s">
        <v>471</v>
      </c>
      <c r="F200" s="345"/>
    </row>
    <row r="201" spans="2:6" x14ac:dyDescent="0.25">
      <c r="B201" s="307"/>
      <c r="C201" s="308"/>
      <c r="D201" s="345"/>
      <c r="E201" s="345" t="s">
        <v>472</v>
      </c>
      <c r="F201" s="345"/>
    </row>
    <row r="202" spans="2:6" x14ac:dyDescent="0.25">
      <c r="B202" s="307"/>
      <c r="C202" s="308"/>
      <c r="D202" s="345"/>
      <c r="E202" s="345" t="s">
        <v>473</v>
      </c>
      <c r="F202" s="345"/>
    </row>
    <row r="203" spans="2:6" x14ac:dyDescent="0.25">
      <c r="B203" s="307"/>
      <c r="C203" s="308"/>
      <c r="D203" s="345"/>
      <c r="E203" s="345" t="s">
        <v>474</v>
      </c>
      <c r="F203" s="345"/>
    </row>
    <row r="204" spans="2:6" x14ac:dyDescent="0.25">
      <c r="B204" s="307"/>
      <c r="C204" s="308"/>
      <c r="D204" s="345"/>
      <c r="E204" s="345" t="s">
        <v>475</v>
      </c>
      <c r="F204" s="345"/>
    </row>
    <row r="205" spans="2:6" x14ac:dyDescent="0.25">
      <c r="B205" s="307"/>
      <c r="C205" s="308"/>
      <c r="D205" s="345"/>
      <c r="E205" s="345" t="s">
        <v>476</v>
      </c>
      <c r="F205" s="345"/>
    </row>
    <row r="206" spans="2:6" x14ac:dyDescent="0.25">
      <c r="B206" s="307"/>
      <c r="C206" s="308"/>
      <c r="D206" s="345"/>
      <c r="E206" s="345" t="s">
        <v>477</v>
      </c>
      <c r="F206" s="345"/>
    </row>
    <row r="207" spans="2:6" x14ac:dyDescent="0.25">
      <c r="B207" s="307"/>
      <c r="C207" s="308"/>
      <c r="D207" s="345"/>
      <c r="E207" s="345" t="s">
        <v>478</v>
      </c>
      <c r="F207" s="345"/>
    </row>
    <row r="208" spans="2:6" x14ac:dyDescent="0.25">
      <c r="B208" s="307"/>
      <c r="C208" s="308"/>
      <c r="D208" s="345"/>
      <c r="E208" s="345" t="s">
        <v>479</v>
      </c>
      <c r="F208" s="345"/>
    </row>
    <row r="209" spans="2:6" x14ac:dyDescent="0.25">
      <c r="B209" s="307"/>
      <c r="C209" s="308"/>
      <c r="D209" s="345"/>
      <c r="E209" s="345" t="s">
        <v>480</v>
      </c>
      <c r="F209" s="345"/>
    </row>
    <row r="210" spans="2:6" x14ac:dyDescent="0.25">
      <c r="B210" s="307"/>
      <c r="C210" s="308"/>
      <c r="D210" s="345"/>
      <c r="E210" s="345" t="s">
        <v>481</v>
      </c>
      <c r="F210" s="345"/>
    </row>
    <row r="211" spans="2:6" x14ac:dyDescent="0.25">
      <c r="B211" s="307"/>
      <c r="C211" s="308"/>
      <c r="D211" s="345"/>
      <c r="E211" s="345" t="s">
        <v>482</v>
      </c>
      <c r="F211" s="345"/>
    </row>
    <row r="212" spans="2:6" x14ac:dyDescent="0.25">
      <c r="B212" s="307"/>
      <c r="C212" s="308"/>
      <c r="D212" s="345"/>
      <c r="E212" s="345" t="s">
        <v>483</v>
      </c>
      <c r="F212" s="345"/>
    </row>
    <row r="213" spans="2:6" x14ac:dyDescent="0.25">
      <c r="B213" s="307"/>
      <c r="C213" s="308"/>
      <c r="D213" s="345"/>
      <c r="E213" s="345" t="s">
        <v>484</v>
      </c>
      <c r="F213" s="345"/>
    </row>
    <row r="214" spans="2:6" x14ac:dyDescent="0.25">
      <c r="B214" s="307"/>
      <c r="C214" s="308"/>
      <c r="D214" s="345"/>
      <c r="E214" s="345" t="s">
        <v>485</v>
      </c>
      <c r="F214" s="345"/>
    </row>
    <row r="215" spans="2:6" x14ac:dyDescent="0.25">
      <c r="B215" s="307"/>
      <c r="C215" s="308"/>
      <c r="D215" s="345"/>
      <c r="E215" s="345" t="s">
        <v>486</v>
      </c>
      <c r="F215" s="345"/>
    </row>
    <row r="216" spans="2:6" x14ac:dyDescent="0.25">
      <c r="B216" s="307"/>
      <c r="C216" s="308"/>
      <c r="D216" s="345"/>
      <c r="E216" s="345" t="s">
        <v>487</v>
      </c>
      <c r="F216" s="345"/>
    </row>
    <row r="217" spans="2:6" x14ac:dyDescent="0.25">
      <c r="B217" s="307"/>
      <c r="C217" s="308"/>
      <c r="D217" s="345"/>
      <c r="E217" s="345" t="s">
        <v>488</v>
      </c>
      <c r="F217" s="345"/>
    </row>
    <row r="218" spans="2:6" x14ac:dyDescent="0.25">
      <c r="B218" s="307"/>
      <c r="C218" s="308"/>
      <c r="D218" s="345"/>
      <c r="E218" s="345" t="s">
        <v>489</v>
      </c>
      <c r="F218" s="345"/>
    </row>
    <row r="219" spans="2:6" x14ac:dyDescent="0.25">
      <c r="B219" s="307"/>
      <c r="C219" s="308"/>
      <c r="D219" s="345"/>
      <c r="E219" s="345" t="s">
        <v>490</v>
      </c>
      <c r="F219" s="345"/>
    </row>
    <row r="220" spans="2:6" x14ac:dyDescent="0.25">
      <c r="B220" s="307"/>
      <c r="C220" s="308"/>
      <c r="D220" s="345"/>
      <c r="E220" s="345" t="s">
        <v>491</v>
      </c>
      <c r="F220" s="345"/>
    </row>
    <row r="221" spans="2:6" x14ac:dyDescent="0.25">
      <c r="B221" s="307"/>
      <c r="C221" s="308"/>
      <c r="D221" s="345"/>
      <c r="E221" s="345" t="s">
        <v>492</v>
      </c>
      <c r="F221" s="345"/>
    </row>
    <row r="222" spans="2:6" x14ac:dyDescent="0.25">
      <c r="B222" s="307"/>
      <c r="C222" s="308"/>
      <c r="D222" s="345"/>
      <c r="E222" s="345" t="s">
        <v>493</v>
      </c>
      <c r="F222" s="345"/>
    </row>
    <row r="223" spans="2:6" x14ac:dyDescent="0.25">
      <c r="B223" s="307"/>
      <c r="C223" s="308"/>
      <c r="D223" s="345"/>
      <c r="E223" s="345" t="s">
        <v>494</v>
      </c>
      <c r="F223" s="345"/>
    </row>
    <row r="224" spans="2:6" x14ac:dyDescent="0.25">
      <c r="B224" s="307"/>
      <c r="C224" s="308"/>
      <c r="D224" s="345"/>
      <c r="E224" s="345" t="s">
        <v>495</v>
      </c>
      <c r="F224" s="345"/>
    </row>
    <row r="225" spans="2:6" x14ac:dyDescent="0.25">
      <c r="B225" s="307"/>
      <c r="C225" s="308"/>
      <c r="D225" s="345"/>
      <c r="E225" s="345" t="s">
        <v>496</v>
      </c>
      <c r="F225" s="345"/>
    </row>
    <row r="226" spans="2:6" x14ac:dyDescent="0.25">
      <c r="B226" s="307"/>
      <c r="C226" s="308"/>
      <c r="D226" s="345"/>
      <c r="E226" s="345" t="s">
        <v>497</v>
      </c>
      <c r="F226" s="345"/>
    </row>
    <row r="227" spans="2:6" x14ac:dyDescent="0.25">
      <c r="B227" s="307"/>
      <c r="C227" s="308"/>
      <c r="D227" s="345"/>
      <c r="E227" s="345" t="s">
        <v>498</v>
      </c>
      <c r="F227" s="345"/>
    </row>
    <row r="228" spans="2:6" x14ac:dyDescent="0.25">
      <c r="B228" s="307"/>
      <c r="C228" s="308"/>
      <c r="D228" s="345"/>
      <c r="E228" s="345" t="s">
        <v>499</v>
      </c>
      <c r="F228" s="345"/>
    </row>
    <row r="229" spans="2:6" x14ac:dyDescent="0.25">
      <c r="B229" s="307"/>
      <c r="C229" s="308"/>
      <c r="D229" s="345"/>
      <c r="E229" s="345" t="s">
        <v>500</v>
      </c>
      <c r="F229" s="345"/>
    </row>
    <row r="230" spans="2:6" x14ac:dyDescent="0.25">
      <c r="B230" s="307"/>
      <c r="C230" s="308"/>
      <c r="D230" s="345"/>
      <c r="E230" s="345" t="s">
        <v>501</v>
      </c>
      <c r="F230" s="345"/>
    </row>
    <row r="231" spans="2:6" x14ac:dyDescent="0.25">
      <c r="B231" s="307"/>
      <c r="C231" s="308"/>
      <c r="D231" s="345"/>
      <c r="E231" s="345" t="s">
        <v>502</v>
      </c>
      <c r="F231" s="345"/>
    </row>
    <row r="232" spans="2:6" x14ac:dyDescent="0.25">
      <c r="B232" s="307"/>
      <c r="C232" s="308"/>
      <c r="D232" s="345"/>
      <c r="E232" s="345" t="s">
        <v>503</v>
      </c>
      <c r="F232" s="345"/>
    </row>
    <row r="233" spans="2:6" x14ac:dyDescent="0.25">
      <c r="B233" s="307"/>
      <c r="C233" s="308"/>
      <c r="D233" s="345"/>
      <c r="E233" s="345" t="s">
        <v>504</v>
      </c>
      <c r="F233" s="345"/>
    </row>
    <row r="234" spans="2:6" x14ac:dyDescent="0.25">
      <c r="B234" s="307"/>
      <c r="C234" s="308"/>
      <c r="D234" s="345"/>
      <c r="E234" s="345" t="s">
        <v>505</v>
      </c>
      <c r="F234" s="345"/>
    </row>
    <row r="235" spans="2:6" x14ac:dyDescent="0.25">
      <c r="B235" s="307"/>
      <c r="C235" s="308"/>
      <c r="D235" s="345"/>
      <c r="E235" s="345" t="s">
        <v>506</v>
      </c>
      <c r="F235" s="345"/>
    </row>
    <row r="236" spans="2:6" x14ac:dyDescent="0.25">
      <c r="B236" s="307"/>
      <c r="C236" s="308"/>
      <c r="D236" s="345"/>
      <c r="E236" s="345" t="s">
        <v>507</v>
      </c>
      <c r="F236" s="345"/>
    </row>
    <row r="237" spans="2:6" x14ac:dyDescent="0.25">
      <c r="B237" s="307"/>
      <c r="C237" s="308"/>
      <c r="D237" s="345"/>
      <c r="E237" s="345" t="s">
        <v>508</v>
      </c>
      <c r="F237" s="345"/>
    </row>
    <row r="238" spans="2:6" x14ac:dyDescent="0.25">
      <c r="B238" s="307"/>
      <c r="C238" s="308"/>
      <c r="D238" s="345"/>
      <c r="E238" s="345" t="s">
        <v>509</v>
      </c>
      <c r="F238" s="345"/>
    </row>
    <row r="239" spans="2:6" x14ac:dyDescent="0.25">
      <c r="B239" s="307"/>
      <c r="C239" s="308"/>
      <c r="D239" s="345"/>
      <c r="E239" s="345" t="s">
        <v>510</v>
      </c>
      <c r="F239" s="345"/>
    </row>
    <row r="240" spans="2:6" x14ac:dyDescent="0.25">
      <c r="B240" s="307"/>
      <c r="C240" s="308"/>
      <c r="D240" s="345"/>
      <c r="E240" s="345" t="s">
        <v>511</v>
      </c>
      <c r="F240" s="345"/>
    </row>
    <row r="241" spans="2:6" x14ac:dyDescent="0.25">
      <c r="B241" s="307"/>
      <c r="C241" s="308"/>
      <c r="D241" s="345"/>
      <c r="E241" s="345" t="s">
        <v>512</v>
      </c>
      <c r="F241" s="345"/>
    </row>
    <row r="242" spans="2:6" x14ac:dyDescent="0.25">
      <c r="B242" s="307"/>
      <c r="C242" s="308"/>
      <c r="D242" s="345"/>
      <c r="E242" s="345" t="s">
        <v>513</v>
      </c>
      <c r="F242" s="345"/>
    </row>
    <row r="243" spans="2:6" x14ac:dyDescent="0.25">
      <c r="B243" s="307"/>
      <c r="C243" s="308"/>
      <c r="D243" s="345"/>
      <c r="E243" s="345" t="s">
        <v>514</v>
      </c>
      <c r="F243" s="345"/>
    </row>
    <row r="244" spans="2:6" x14ac:dyDescent="0.25">
      <c r="B244" s="307"/>
      <c r="C244" s="308"/>
      <c r="D244" s="345"/>
      <c r="E244" s="345" t="s">
        <v>515</v>
      </c>
      <c r="F244" s="345"/>
    </row>
    <row r="245" spans="2:6" x14ac:dyDescent="0.25">
      <c r="B245" s="307"/>
      <c r="C245" s="308"/>
      <c r="D245" s="345"/>
      <c r="E245" s="345" t="s">
        <v>516</v>
      </c>
      <c r="F245" s="345"/>
    </row>
    <row r="246" spans="2:6" x14ac:dyDescent="0.25">
      <c r="B246" s="307"/>
      <c r="C246" s="308"/>
      <c r="D246" s="345"/>
      <c r="E246" s="345" t="s">
        <v>517</v>
      </c>
      <c r="F246" s="345"/>
    </row>
    <row r="247" spans="2:6" x14ac:dyDescent="0.25">
      <c r="B247" s="307"/>
      <c r="C247" s="308"/>
      <c r="D247" s="345"/>
      <c r="E247" s="345" t="s">
        <v>518</v>
      </c>
      <c r="F247" s="345"/>
    </row>
    <row r="248" spans="2:6" x14ac:dyDescent="0.25">
      <c r="B248" s="307"/>
      <c r="C248" s="308"/>
      <c r="D248" s="345"/>
      <c r="E248" s="345" t="s">
        <v>519</v>
      </c>
      <c r="F248" s="345"/>
    </row>
    <row r="249" spans="2:6" x14ac:dyDescent="0.25">
      <c r="B249" s="307"/>
      <c r="C249" s="308"/>
      <c r="D249" s="345"/>
      <c r="E249" s="345" t="s">
        <v>520</v>
      </c>
      <c r="F249" s="345"/>
    </row>
    <row r="250" spans="2:6" x14ac:dyDescent="0.25">
      <c r="B250" s="307"/>
      <c r="C250" s="308"/>
      <c r="D250" s="345"/>
      <c r="E250" s="345" t="s">
        <v>521</v>
      </c>
      <c r="F250" s="345"/>
    </row>
    <row r="251" spans="2:6" x14ac:dyDescent="0.25">
      <c r="B251" s="307"/>
      <c r="C251" s="308"/>
      <c r="D251" s="345"/>
      <c r="E251" s="345" t="s">
        <v>522</v>
      </c>
      <c r="F251" s="345"/>
    </row>
    <row r="252" spans="2:6" x14ac:dyDescent="0.25">
      <c r="B252" s="307"/>
      <c r="C252" s="308"/>
      <c r="D252" s="345"/>
      <c r="E252" s="345" t="s">
        <v>523</v>
      </c>
      <c r="F252" s="345"/>
    </row>
    <row r="253" spans="2:6" x14ac:dyDescent="0.25">
      <c r="B253" s="307"/>
      <c r="C253" s="308"/>
      <c r="D253" s="345"/>
      <c r="E253" s="345" t="s">
        <v>524</v>
      </c>
      <c r="F253" s="345"/>
    </row>
    <row r="254" spans="2:6" x14ac:dyDescent="0.25">
      <c r="B254" s="307"/>
      <c r="C254" s="308"/>
      <c r="D254" s="345"/>
      <c r="E254" s="345" t="s">
        <v>525</v>
      </c>
      <c r="F254" s="345"/>
    </row>
    <row r="255" spans="2:6" x14ac:dyDescent="0.25">
      <c r="B255" s="307"/>
      <c r="C255" s="308"/>
      <c r="D255" s="345"/>
      <c r="E255" s="345" t="s">
        <v>526</v>
      </c>
      <c r="F255" s="345"/>
    </row>
    <row r="256" spans="2:6" x14ac:dyDescent="0.25">
      <c r="B256" s="307"/>
      <c r="C256" s="308"/>
      <c r="D256" s="345"/>
      <c r="E256" s="345" t="s">
        <v>527</v>
      </c>
      <c r="F256" s="345"/>
    </row>
    <row r="257" spans="2:6" x14ac:dyDescent="0.25">
      <c r="B257" s="307"/>
      <c r="C257" s="308"/>
      <c r="D257" s="345"/>
      <c r="E257" s="345" t="s">
        <v>528</v>
      </c>
      <c r="F257" s="345"/>
    </row>
    <row r="258" spans="2:6" x14ac:dyDescent="0.25">
      <c r="B258" s="307"/>
      <c r="C258" s="308"/>
      <c r="D258" s="345"/>
      <c r="E258" s="345" t="s">
        <v>529</v>
      </c>
      <c r="F258" s="345"/>
    </row>
    <row r="259" spans="2:6" x14ac:dyDescent="0.25">
      <c r="B259" s="307"/>
      <c r="C259" s="308"/>
      <c r="D259" s="345"/>
      <c r="E259" s="345" t="s">
        <v>530</v>
      </c>
      <c r="F259" s="345"/>
    </row>
    <row r="260" spans="2:6" x14ac:dyDescent="0.25">
      <c r="B260" s="307"/>
      <c r="C260" s="308"/>
      <c r="D260" s="345"/>
      <c r="E260" s="345" t="s">
        <v>531</v>
      </c>
      <c r="F260" s="345"/>
    </row>
    <row r="261" spans="2:6" x14ac:dyDescent="0.25">
      <c r="B261" s="307"/>
      <c r="C261" s="308"/>
      <c r="D261" s="345"/>
      <c r="E261" s="345" t="s">
        <v>532</v>
      </c>
      <c r="F261" s="345"/>
    </row>
    <row r="262" spans="2:6" x14ac:dyDescent="0.25">
      <c r="B262" s="307"/>
      <c r="C262" s="308"/>
      <c r="D262" s="345"/>
      <c r="E262" s="345" t="s">
        <v>533</v>
      </c>
      <c r="F262" s="345"/>
    </row>
    <row r="263" spans="2:6" x14ac:dyDescent="0.25">
      <c r="B263" s="307"/>
      <c r="C263" s="308"/>
      <c r="D263" s="345"/>
      <c r="E263" s="345" t="s">
        <v>534</v>
      </c>
      <c r="F263" s="345"/>
    </row>
    <row r="264" spans="2:6" x14ac:dyDescent="0.25">
      <c r="B264" s="307"/>
      <c r="C264" s="308"/>
      <c r="D264" s="345"/>
      <c r="E264" s="345" t="s">
        <v>535</v>
      </c>
      <c r="F264" s="345"/>
    </row>
    <row r="265" spans="2:6" x14ac:dyDescent="0.25">
      <c r="B265" s="307"/>
      <c r="C265" s="308"/>
      <c r="D265" s="345"/>
      <c r="E265" s="345" t="s">
        <v>536</v>
      </c>
      <c r="F265" s="345"/>
    </row>
    <row r="266" spans="2:6" x14ac:dyDescent="0.25">
      <c r="B266" s="307"/>
      <c r="C266" s="308"/>
      <c r="D266" s="345"/>
      <c r="E266" s="345" t="s">
        <v>537</v>
      </c>
      <c r="F266" s="345"/>
    </row>
    <row r="267" spans="2:6" x14ac:dyDescent="0.25">
      <c r="B267" s="307"/>
      <c r="C267" s="308"/>
      <c r="D267" s="345"/>
      <c r="E267" s="345" t="s">
        <v>538</v>
      </c>
      <c r="F267" s="345"/>
    </row>
    <row r="268" spans="2:6" x14ac:dyDescent="0.25">
      <c r="B268" s="307"/>
      <c r="C268" s="308"/>
      <c r="D268" s="345"/>
      <c r="E268" s="345" t="s">
        <v>539</v>
      </c>
      <c r="F268" s="345"/>
    </row>
    <row r="269" spans="2:6" x14ac:dyDescent="0.25">
      <c r="B269" s="307"/>
      <c r="C269" s="308"/>
      <c r="D269" s="345"/>
      <c r="E269" s="345" t="s">
        <v>540</v>
      </c>
      <c r="F269" s="345"/>
    </row>
    <row r="270" spans="2:6" x14ac:dyDescent="0.25">
      <c r="B270" s="307"/>
      <c r="C270" s="308"/>
      <c r="D270" s="345"/>
      <c r="E270" s="345" t="s">
        <v>541</v>
      </c>
      <c r="F270" s="345"/>
    </row>
    <row r="271" spans="2:6" x14ac:dyDescent="0.25">
      <c r="B271" s="307"/>
      <c r="C271" s="308"/>
      <c r="D271" s="345"/>
      <c r="E271" s="345" t="s">
        <v>542</v>
      </c>
      <c r="F271" s="345"/>
    </row>
    <row r="272" spans="2:6" x14ac:dyDescent="0.25">
      <c r="B272" s="307"/>
      <c r="C272" s="308"/>
      <c r="D272" s="345"/>
      <c r="E272" s="345" t="s">
        <v>543</v>
      </c>
      <c r="F272" s="345"/>
    </row>
    <row r="273" spans="2:6" x14ac:dyDescent="0.25">
      <c r="B273" s="307"/>
      <c r="C273" s="308"/>
      <c r="D273" s="345"/>
      <c r="E273" s="345" t="s">
        <v>544</v>
      </c>
      <c r="F273" s="345"/>
    </row>
    <row r="274" spans="2:6" x14ac:dyDescent="0.25">
      <c r="B274" s="307"/>
      <c r="C274" s="308"/>
      <c r="D274" s="345"/>
      <c r="E274" s="345" t="s">
        <v>545</v>
      </c>
      <c r="F274" s="345"/>
    </row>
    <row r="275" spans="2:6" x14ac:dyDescent="0.25">
      <c r="B275" s="307"/>
      <c r="C275" s="308"/>
      <c r="D275" s="345"/>
      <c r="E275" s="345" t="s">
        <v>546</v>
      </c>
      <c r="F275" s="345"/>
    </row>
    <row r="276" spans="2:6" x14ac:dyDescent="0.25">
      <c r="B276" s="307"/>
      <c r="C276" s="308"/>
      <c r="D276" s="345"/>
      <c r="E276" s="345" t="s">
        <v>547</v>
      </c>
      <c r="F276" s="345"/>
    </row>
    <row r="277" spans="2:6" x14ac:dyDescent="0.25">
      <c r="B277" s="307"/>
      <c r="C277" s="308"/>
      <c r="D277" s="345"/>
      <c r="E277" s="345" t="s">
        <v>548</v>
      </c>
      <c r="F277" s="345"/>
    </row>
    <row r="278" spans="2:6" x14ac:dyDescent="0.25">
      <c r="B278" s="307"/>
      <c r="C278" s="308"/>
      <c r="D278" s="345"/>
      <c r="E278" s="345" t="s">
        <v>549</v>
      </c>
      <c r="F278" s="345"/>
    </row>
    <row r="279" spans="2:6" x14ac:dyDescent="0.25">
      <c r="B279" s="307"/>
      <c r="C279" s="308"/>
      <c r="D279" s="345"/>
      <c r="E279" s="345" t="s">
        <v>550</v>
      </c>
      <c r="F279" s="345"/>
    </row>
    <row r="280" spans="2:6" x14ac:dyDescent="0.25">
      <c r="B280" s="307"/>
      <c r="C280" s="308"/>
      <c r="D280" s="345"/>
      <c r="E280" s="345" t="s">
        <v>551</v>
      </c>
      <c r="F280" s="345"/>
    </row>
    <row r="281" spans="2:6" x14ac:dyDescent="0.25">
      <c r="B281" s="307"/>
      <c r="C281" s="308"/>
      <c r="D281" s="345"/>
      <c r="E281" s="345" t="s">
        <v>552</v>
      </c>
      <c r="F281" s="345"/>
    </row>
    <row r="282" spans="2:6" x14ac:dyDescent="0.25">
      <c r="B282" s="307"/>
      <c r="C282" s="308"/>
      <c r="D282" s="345"/>
      <c r="E282" s="345" t="s">
        <v>553</v>
      </c>
      <c r="F282" s="345"/>
    </row>
    <row r="283" spans="2:6" x14ac:dyDescent="0.25">
      <c r="B283" s="307"/>
      <c r="C283" s="308"/>
      <c r="D283" s="345"/>
      <c r="E283" s="345" t="s">
        <v>554</v>
      </c>
      <c r="F283" s="345"/>
    </row>
    <row r="284" spans="2:6" x14ac:dyDescent="0.25">
      <c r="B284" s="307"/>
      <c r="C284" s="308"/>
      <c r="D284" s="345"/>
      <c r="E284" s="345" t="s">
        <v>555</v>
      </c>
      <c r="F284" s="345"/>
    </row>
    <row r="285" spans="2:6" x14ac:dyDescent="0.25">
      <c r="B285" s="307"/>
      <c r="C285" s="308"/>
      <c r="D285" s="345"/>
      <c r="E285" s="345" t="s">
        <v>556</v>
      </c>
      <c r="F285" s="345"/>
    </row>
    <row r="286" spans="2:6" x14ac:dyDescent="0.25">
      <c r="B286" s="307"/>
      <c r="C286" s="308"/>
      <c r="D286" s="345"/>
      <c r="E286" s="345" t="s">
        <v>557</v>
      </c>
      <c r="F286" s="345"/>
    </row>
    <row r="287" spans="2:6" x14ac:dyDescent="0.25">
      <c r="B287" s="307"/>
      <c r="C287" s="308"/>
      <c r="D287" s="345"/>
      <c r="E287" s="345" t="s">
        <v>558</v>
      </c>
      <c r="F287" s="345"/>
    </row>
    <row r="288" spans="2:6" x14ac:dyDescent="0.25">
      <c r="B288" s="307"/>
      <c r="C288" s="308"/>
      <c r="D288" s="345"/>
      <c r="E288" s="345" t="s">
        <v>559</v>
      </c>
      <c r="F288" s="345"/>
    </row>
    <row r="289" spans="2:6" x14ac:dyDescent="0.25">
      <c r="B289" s="307"/>
      <c r="C289" s="308"/>
      <c r="D289" s="345"/>
      <c r="E289" s="345" t="s">
        <v>560</v>
      </c>
      <c r="F289" s="345"/>
    </row>
    <row r="290" spans="2:6" x14ac:dyDescent="0.25">
      <c r="B290" s="307"/>
      <c r="C290" s="308"/>
      <c r="D290" s="345"/>
      <c r="E290" s="345" t="s">
        <v>561</v>
      </c>
      <c r="F290" s="345"/>
    </row>
    <row r="291" spans="2:6" x14ac:dyDescent="0.25">
      <c r="B291" s="307"/>
      <c r="C291" s="308"/>
      <c r="D291" s="345"/>
      <c r="E291" s="345" t="s">
        <v>562</v>
      </c>
      <c r="F291" s="345"/>
    </row>
    <row r="292" spans="2:6" x14ac:dyDescent="0.25">
      <c r="B292" s="307"/>
      <c r="C292" s="308"/>
      <c r="D292" s="345"/>
      <c r="E292" s="345" t="s">
        <v>563</v>
      </c>
      <c r="F292" s="345"/>
    </row>
    <row r="293" spans="2:6" x14ac:dyDescent="0.25">
      <c r="B293" s="307"/>
      <c r="C293" s="308"/>
      <c r="D293" s="345"/>
      <c r="E293" s="345" t="s">
        <v>564</v>
      </c>
      <c r="F293" s="345"/>
    </row>
    <row r="294" spans="2:6" x14ac:dyDescent="0.25">
      <c r="B294" s="307"/>
      <c r="C294" s="308"/>
      <c r="D294" s="345"/>
      <c r="E294" s="345" t="s">
        <v>565</v>
      </c>
      <c r="F294" s="345"/>
    </row>
    <row r="295" spans="2:6" x14ac:dyDescent="0.25">
      <c r="B295" s="307"/>
      <c r="C295" s="308"/>
      <c r="D295" s="345"/>
      <c r="E295" s="345" t="s">
        <v>566</v>
      </c>
      <c r="F295" s="345"/>
    </row>
    <row r="296" spans="2:6" x14ac:dyDescent="0.25">
      <c r="B296" s="307"/>
      <c r="C296" s="308"/>
      <c r="D296" s="345"/>
      <c r="E296" s="345" t="s">
        <v>567</v>
      </c>
      <c r="F296" s="345"/>
    </row>
    <row r="297" spans="2:6" x14ac:dyDescent="0.25">
      <c r="B297" s="307"/>
      <c r="C297" s="308"/>
      <c r="D297" s="345"/>
      <c r="E297" s="345" t="s">
        <v>568</v>
      </c>
      <c r="F297" s="345"/>
    </row>
    <row r="298" spans="2:6" x14ac:dyDescent="0.25">
      <c r="B298" s="307"/>
      <c r="C298" s="308"/>
      <c r="D298" s="345"/>
      <c r="E298" s="345" t="s">
        <v>569</v>
      </c>
      <c r="F298" s="345"/>
    </row>
    <row r="299" spans="2:6" x14ac:dyDescent="0.25">
      <c r="B299" s="307"/>
      <c r="C299" s="308"/>
      <c r="D299" s="345"/>
      <c r="E299" s="345" t="s">
        <v>570</v>
      </c>
      <c r="F299" s="345"/>
    </row>
    <row r="300" spans="2:6" x14ac:dyDescent="0.25">
      <c r="B300" s="307"/>
      <c r="C300" s="308"/>
      <c r="D300" s="345"/>
      <c r="E300" s="345" t="s">
        <v>571</v>
      </c>
      <c r="F300" s="345"/>
    </row>
    <row r="301" spans="2:6" x14ac:dyDescent="0.25">
      <c r="B301" s="307"/>
      <c r="C301" s="308"/>
      <c r="D301" s="345"/>
      <c r="E301" s="345" t="s">
        <v>572</v>
      </c>
      <c r="F301" s="345"/>
    </row>
    <row r="302" spans="2:6" x14ac:dyDescent="0.25">
      <c r="B302" s="307"/>
      <c r="C302" s="308"/>
      <c r="D302" s="345"/>
      <c r="E302" s="345" t="s">
        <v>573</v>
      </c>
      <c r="F302" s="345"/>
    </row>
    <row r="303" spans="2:6" x14ac:dyDescent="0.25">
      <c r="B303" s="307"/>
      <c r="C303" s="308"/>
      <c r="D303" s="345"/>
      <c r="E303" s="345" t="s">
        <v>574</v>
      </c>
      <c r="F303" s="345"/>
    </row>
    <row r="304" spans="2:6" x14ac:dyDescent="0.25">
      <c r="B304" s="307"/>
      <c r="C304" s="308"/>
      <c r="D304" s="345"/>
      <c r="E304" s="345" t="s">
        <v>575</v>
      </c>
      <c r="F304" s="345"/>
    </row>
    <row r="305" spans="2:6" x14ac:dyDescent="0.25">
      <c r="B305" s="307"/>
      <c r="C305" s="308"/>
      <c r="D305" s="345"/>
      <c r="E305" s="345" t="s">
        <v>576</v>
      </c>
      <c r="F305" s="345"/>
    </row>
    <row r="306" spans="2:6" x14ac:dyDescent="0.25">
      <c r="B306" s="307"/>
      <c r="C306" s="308"/>
      <c r="D306" s="345"/>
      <c r="E306" s="345" t="s">
        <v>577</v>
      </c>
      <c r="F306" s="345"/>
    </row>
    <row r="307" spans="2:6" x14ac:dyDescent="0.25">
      <c r="B307" s="307"/>
      <c r="C307" s="308"/>
      <c r="D307" s="345"/>
      <c r="E307" s="345" t="s">
        <v>578</v>
      </c>
      <c r="F307" s="345"/>
    </row>
    <row r="308" spans="2:6" x14ac:dyDescent="0.25">
      <c r="B308" s="307"/>
      <c r="C308" s="308"/>
      <c r="D308" s="345"/>
      <c r="E308" s="345" t="s">
        <v>579</v>
      </c>
      <c r="F308" s="345"/>
    </row>
    <row r="309" spans="2:6" x14ac:dyDescent="0.25">
      <c r="B309" s="307"/>
      <c r="C309" s="308"/>
      <c r="D309" s="345"/>
      <c r="E309" s="345" t="s">
        <v>580</v>
      </c>
      <c r="F309" s="345"/>
    </row>
    <row r="310" spans="2:6" x14ac:dyDescent="0.25">
      <c r="B310" s="307"/>
      <c r="C310" s="308"/>
      <c r="D310" s="345"/>
      <c r="E310" s="345" t="s">
        <v>581</v>
      </c>
      <c r="F310" s="345"/>
    </row>
    <row r="311" spans="2:6" x14ac:dyDescent="0.25">
      <c r="B311" s="307"/>
      <c r="C311" s="308"/>
      <c r="D311" s="345"/>
      <c r="E311" s="345" t="s">
        <v>582</v>
      </c>
      <c r="F311" s="345"/>
    </row>
    <row r="312" spans="2:6" x14ac:dyDescent="0.25">
      <c r="B312" s="307"/>
      <c r="C312" s="308"/>
      <c r="D312" s="345"/>
      <c r="E312" s="345" t="s">
        <v>583</v>
      </c>
      <c r="F312" s="345"/>
    </row>
    <row r="313" spans="2:6" x14ac:dyDescent="0.25">
      <c r="B313" s="307"/>
      <c r="C313" s="308"/>
      <c r="D313" s="345"/>
      <c r="E313" s="345" t="s">
        <v>584</v>
      </c>
      <c r="F313" s="345"/>
    </row>
    <row r="314" spans="2:6" x14ac:dyDescent="0.25">
      <c r="B314" s="307"/>
      <c r="C314" s="308"/>
      <c r="D314" s="345"/>
      <c r="E314" s="345" t="s">
        <v>585</v>
      </c>
      <c r="F314" s="345"/>
    </row>
    <row r="315" spans="2:6" x14ac:dyDescent="0.25">
      <c r="B315" s="307"/>
      <c r="C315" s="308"/>
      <c r="D315" s="345"/>
      <c r="E315" s="345" t="s">
        <v>586</v>
      </c>
      <c r="F315" s="345"/>
    </row>
    <row r="316" spans="2:6" x14ac:dyDescent="0.25">
      <c r="B316" s="307"/>
      <c r="C316" s="308"/>
      <c r="D316" s="345"/>
      <c r="E316" s="345" t="s">
        <v>587</v>
      </c>
      <c r="F316" s="345"/>
    </row>
    <row r="317" spans="2:6" x14ac:dyDescent="0.25">
      <c r="B317" s="307"/>
      <c r="C317" s="308"/>
      <c r="D317" s="345"/>
      <c r="E317" s="345" t="s">
        <v>588</v>
      </c>
      <c r="F317" s="345"/>
    </row>
    <row r="318" spans="2:6" x14ac:dyDescent="0.25">
      <c r="B318" s="307"/>
      <c r="C318" s="308"/>
      <c r="D318" s="345"/>
      <c r="E318" s="345" t="s">
        <v>589</v>
      </c>
      <c r="F318" s="345"/>
    </row>
    <row r="319" spans="2:6" x14ac:dyDescent="0.25">
      <c r="B319" s="307"/>
      <c r="C319" s="308"/>
      <c r="D319" s="345"/>
      <c r="E319" s="345" t="s">
        <v>590</v>
      </c>
      <c r="F319" s="345"/>
    </row>
    <row r="320" spans="2:6" x14ac:dyDescent="0.25">
      <c r="B320" s="307"/>
      <c r="C320" s="308"/>
      <c r="D320" s="345"/>
      <c r="E320" s="345" t="s">
        <v>591</v>
      </c>
      <c r="F320" s="345"/>
    </row>
    <row r="321" spans="2:6" x14ac:dyDescent="0.25">
      <c r="B321" s="307"/>
      <c r="C321" s="308"/>
      <c r="D321" s="345"/>
      <c r="E321" s="345" t="s">
        <v>592</v>
      </c>
      <c r="F321" s="345"/>
    </row>
    <row r="322" spans="2:6" x14ac:dyDescent="0.25">
      <c r="B322" s="307"/>
      <c r="C322" s="308"/>
      <c r="D322" s="345"/>
      <c r="E322" s="345" t="s">
        <v>593</v>
      </c>
      <c r="F322" s="345"/>
    </row>
    <row r="323" spans="2:6" x14ac:dyDescent="0.25">
      <c r="B323" s="307"/>
      <c r="C323" s="308"/>
      <c r="D323" s="345"/>
      <c r="E323" s="345" t="s">
        <v>594</v>
      </c>
      <c r="F323" s="345"/>
    </row>
    <row r="324" spans="2:6" x14ac:dyDescent="0.25">
      <c r="B324" s="307"/>
      <c r="C324" s="308"/>
      <c r="D324" s="345"/>
      <c r="E324" s="345" t="s">
        <v>595</v>
      </c>
      <c r="F324" s="345"/>
    </row>
    <row r="325" spans="2:6" x14ac:dyDescent="0.25">
      <c r="B325" s="307"/>
      <c r="C325" s="308"/>
      <c r="D325" s="345"/>
      <c r="E325" s="345" t="s">
        <v>596</v>
      </c>
      <c r="F325" s="345"/>
    </row>
    <row r="326" spans="2:6" x14ac:dyDescent="0.25">
      <c r="B326" s="307"/>
      <c r="C326" s="308"/>
      <c r="D326" s="345"/>
      <c r="E326" s="345" t="s">
        <v>597</v>
      </c>
      <c r="F326" s="345"/>
    </row>
    <row r="327" spans="2:6" x14ac:dyDescent="0.25">
      <c r="B327" s="307"/>
      <c r="C327" s="308"/>
      <c r="D327" s="345"/>
      <c r="E327" s="345" t="s">
        <v>598</v>
      </c>
      <c r="F327" s="345"/>
    </row>
    <row r="328" spans="2:6" x14ac:dyDescent="0.25">
      <c r="B328" s="307"/>
      <c r="C328" s="308"/>
      <c r="D328" s="345"/>
      <c r="E328" s="345" t="s">
        <v>599</v>
      </c>
      <c r="F328" s="345"/>
    </row>
    <row r="329" spans="2:6" x14ac:dyDescent="0.25">
      <c r="B329" s="307"/>
      <c r="C329" s="308"/>
      <c r="D329" s="345"/>
      <c r="E329" s="345" t="s">
        <v>600</v>
      </c>
      <c r="F329" s="345"/>
    </row>
    <row r="330" spans="2:6" x14ac:dyDescent="0.25">
      <c r="B330" s="307"/>
      <c r="C330" s="308"/>
      <c r="D330" s="345"/>
      <c r="E330" s="345" t="s">
        <v>601</v>
      </c>
      <c r="F330" s="345"/>
    </row>
    <row r="331" spans="2:6" x14ac:dyDescent="0.25">
      <c r="B331" s="307"/>
      <c r="C331" s="308"/>
      <c r="D331" s="345"/>
      <c r="E331" s="345" t="s">
        <v>602</v>
      </c>
      <c r="F331" s="345"/>
    </row>
    <row r="332" spans="2:6" x14ac:dyDescent="0.25">
      <c r="B332" s="307"/>
      <c r="C332" s="308"/>
      <c r="D332" s="345"/>
      <c r="E332" s="345" t="s">
        <v>603</v>
      </c>
      <c r="F332" s="345"/>
    </row>
    <row r="333" spans="2:6" x14ac:dyDescent="0.25">
      <c r="B333" s="307"/>
      <c r="C333" s="308"/>
      <c r="D333" s="345"/>
      <c r="E333" s="345" t="s">
        <v>604</v>
      </c>
      <c r="F333" s="345"/>
    </row>
    <row r="334" spans="2:6" x14ac:dyDescent="0.25">
      <c r="B334" s="307"/>
      <c r="C334" s="308"/>
      <c r="D334" s="345"/>
      <c r="E334" s="345" t="s">
        <v>605</v>
      </c>
      <c r="F334" s="345"/>
    </row>
    <row r="335" spans="2:6" x14ac:dyDescent="0.25">
      <c r="B335" s="307"/>
      <c r="C335" s="308"/>
      <c r="D335" s="345"/>
      <c r="E335" s="345" t="s">
        <v>606</v>
      </c>
      <c r="F335" s="345"/>
    </row>
    <row r="336" spans="2:6" x14ac:dyDescent="0.25">
      <c r="B336" s="307"/>
      <c r="C336" s="308"/>
      <c r="D336" s="345"/>
      <c r="E336" s="345" t="s">
        <v>607</v>
      </c>
      <c r="F336" s="345"/>
    </row>
    <row r="337" spans="2:6" x14ac:dyDescent="0.25">
      <c r="B337" s="307"/>
      <c r="C337" s="308"/>
      <c r="D337" s="345"/>
      <c r="E337" s="345" t="s">
        <v>608</v>
      </c>
      <c r="F337" s="345"/>
    </row>
    <row r="338" spans="2:6" x14ac:dyDescent="0.25">
      <c r="B338" s="307"/>
      <c r="C338" s="308"/>
      <c r="D338" s="345"/>
      <c r="E338" s="345" t="s">
        <v>609</v>
      </c>
      <c r="F338" s="345"/>
    </row>
    <row r="339" spans="2:6" x14ac:dyDescent="0.25">
      <c r="B339" s="307"/>
      <c r="C339" s="308"/>
      <c r="D339" s="345"/>
      <c r="E339" s="345" t="s">
        <v>610</v>
      </c>
      <c r="F339" s="345"/>
    </row>
    <row r="340" spans="2:6" x14ac:dyDescent="0.25">
      <c r="B340" s="307"/>
      <c r="C340" s="308"/>
      <c r="D340" s="345"/>
      <c r="E340" s="345" t="s">
        <v>611</v>
      </c>
      <c r="F340" s="345"/>
    </row>
    <row r="341" spans="2:6" x14ac:dyDescent="0.25">
      <c r="B341" s="307"/>
      <c r="C341" s="308"/>
      <c r="D341" s="345"/>
      <c r="E341" s="345" t="s">
        <v>612</v>
      </c>
      <c r="F341" s="345"/>
    </row>
    <row r="342" spans="2:6" x14ac:dyDescent="0.25">
      <c r="B342" s="307"/>
      <c r="C342" s="308"/>
      <c r="D342" s="345"/>
      <c r="E342" s="345" t="s">
        <v>613</v>
      </c>
      <c r="F342" s="345"/>
    </row>
    <row r="343" spans="2:6" x14ac:dyDescent="0.25">
      <c r="B343" s="307"/>
      <c r="C343" s="308"/>
      <c r="D343" s="345"/>
      <c r="E343" s="345" t="s">
        <v>614</v>
      </c>
      <c r="F343" s="345"/>
    </row>
    <row r="344" spans="2:6" x14ac:dyDescent="0.25">
      <c r="B344" s="307"/>
      <c r="C344" s="308"/>
      <c r="D344" s="345"/>
      <c r="E344" s="345" t="s">
        <v>615</v>
      </c>
      <c r="F344" s="345"/>
    </row>
    <row r="345" spans="2:6" x14ac:dyDescent="0.25">
      <c r="B345" s="307"/>
      <c r="C345" s="308"/>
      <c r="D345" s="345"/>
      <c r="E345" s="345" t="s">
        <v>616</v>
      </c>
      <c r="F345" s="345"/>
    </row>
    <row r="346" spans="2:6" x14ac:dyDescent="0.25">
      <c r="B346" s="307"/>
      <c r="C346" s="308"/>
      <c r="D346" s="345"/>
      <c r="E346" s="345" t="s">
        <v>617</v>
      </c>
      <c r="F346" s="345"/>
    </row>
    <row r="347" spans="2:6" x14ac:dyDescent="0.25">
      <c r="B347" s="307"/>
      <c r="C347" s="308"/>
      <c r="D347" s="345"/>
      <c r="E347" s="345" t="s">
        <v>618</v>
      </c>
      <c r="F347" s="345"/>
    </row>
    <row r="348" spans="2:6" x14ac:dyDescent="0.25">
      <c r="B348" s="307"/>
      <c r="C348" s="308"/>
      <c r="D348" s="345"/>
      <c r="E348" s="345" t="s">
        <v>619</v>
      </c>
      <c r="F348" s="345"/>
    </row>
    <row r="349" spans="2:6" x14ac:dyDescent="0.25">
      <c r="B349" s="307"/>
      <c r="C349" s="308"/>
      <c r="D349" s="345"/>
      <c r="E349" s="345" t="s">
        <v>620</v>
      </c>
      <c r="F349" s="345"/>
    </row>
    <row r="350" spans="2:6" x14ac:dyDescent="0.25">
      <c r="B350" s="307"/>
      <c r="C350" s="308"/>
      <c r="D350" s="345"/>
      <c r="E350" s="345" t="s">
        <v>621</v>
      </c>
      <c r="F350" s="345"/>
    </row>
    <row r="351" spans="2:6" x14ac:dyDescent="0.25">
      <c r="B351" s="307"/>
      <c r="C351" s="308"/>
      <c r="D351" s="345"/>
      <c r="E351" s="345" t="s">
        <v>622</v>
      </c>
      <c r="F351" s="345"/>
    </row>
    <row r="352" spans="2:6" x14ac:dyDescent="0.25">
      <c r="B352" s="307"/>
      <c r="C352" s="308"/>
      <c r="D352" s="345"/>
      <c r="E352" s="345" t="s">
        <v>623</v>
      </c>
      <c r="F352" s="345"/>
    </row>
    <row r="353" spans="2:6" x14ac:dyDescent="0.25">
      <c r="B353" s="307"/>
      <c r="C353" s="308"/>
      <c r="D353" s="345"/>
      <c r="E353" s="345" t="s">
        <v>624</v>
      </c>
      <c r="F353" s="345"/>
    </row>
    <row r="354" spans="2:6" x14ac:dyDescent="0.25">
      <c r="B354" s="307"/>
      <c r="C354" s="308"/>
      <c r="D354" s="345"/>
      <c r="E354" s="345" t="s">
        <v>625</v>
      </c>
      <c r="F354" s="345"/>
    </row>
    <row r="355" spans="2:6" x14ac:dyDescent="0.25">
      <c r="B355" s="307"/>
      <c r="C355" s="308"/>
      <c r="D355" s="345"/>
      <c r="E355" s="345" t="s">
        <v>626</v>
      </c>
      <c r="F355" s="345"/>
    </row>
    <row r="356" spans="2:6" x14ac:dyDescent="0.25">
      <c r="B356" s="307"/>
      <c r="C356" s="308"/>
      <c r="D356" s="345"/>
      <c r="E356" s="345" t="s">
        <v>627</v>
      </c>
      <c r="F356" s="345"/>
    </row>
    <row r="357" spans="2:6" x14ac:dyDescent="0.25">
      <c r="B357" s="307"/>
      <c r="C357" s="308"/>
      <c r="D357" s="345"/>
      <c r="E357" s="345" t="s">
        <v>628</v>
      </c>
      <c r="F357" s="345"/>
    </row>
    <row r="358" spans="2:6" x14ac:dyDescent="0.25">
      <c r="B358" s="307"/>
      <c r="C358" s="308"/>
      <c r="D358" s="345"/>
      <c r="E358" s="345" t="s">
        <v>629</v>
      </c>
      <c r="F358" s="345"/>
    </row>
    <row r="359" spans="2:6" x14ac:dyDescent="0.25">
      <c r="B359" s="307"/>
      <c r="C359" s="308"/>
      <c r="D359" s="345"/>
      <c r="E359" s="345" t="s">
        <v>630</v>
      </c>
      <c r="F359" s="345"/>
    </row>
    <row r="360" spans="2:6" x14ac:dyDescent="0.25">
      <c r="B360" s="307"/>
      <c r="C360" s="308"/>
      <c r="D360" s="345"/>
      <c r="E360" s="345" t="s">
        <v>631</v>
      </c>
      <c r="F360" s="345"/>
    </row>
    <row r="361" spans="2:6" x14ac:dyDescent="0.25">
      <c r="B361" s="307"/>
      <c r="C361" s="308"/>
      <c r="D361" s="345"/>
      <c r="E361" s="345" t="s">
        <v>632</v>
      </c>
      <c r="F361" s="345"/>
    </row>
    <row r="362" spans="2:6" x14ac:dyDescent="0.25">
      <c r="B362" s="307"/>
      <c r="C362" s="308"/>
      <c r="D362" s="345"/>
      <c r="E362" s="345" t="s">
        <v>633</v>
      </c>
      <c r="F362" s="345"/>
    </row>
    <row r="363" spans="2:6" x14ac:dyDescent="0.25">
      <c r="B363" s="307"/>
      <c r="C363" s="308"/>
      <c r="D363" s="345"/>
      <c r="E363" s="345" t="s">
        <v>634</v>
      </c>
      <c r="F363" s="345"/>
    </row>
    <row r="364" spans="2:6" x14ac:dyDescent="0.25">
      <c r="B364" s="307"/>
      <c r="C364" s="308"/>
      <c r="D364" s="345"/>
      <c r="E364" s="345" t="s">
        <v>635</v>
      </c>
      <c r="F364" s="345"/>
    </row>
    <row r="365" spans="2:6" x14ac:dyDescent="0.25">
      <c r="B365" s="307"/>
      <c r="C365" s="308"/>
      <c r="D365" s="345"/>
      <c r="E365" s="345" t="s">
        <v>636</v>
      </c>
      <c r="F365" s="345"/>
    </row>
    <row r="366" spans="2:6" x14ac:dyDescent="0.25">
      <c r="B366" s="307"/>
      <c r="C366" s="308"/>
      <c r="D366" s="345"/>
      <c r="E366" s="345" t="s">
        <v>637</v>
      </c>
      <c r="F366" s="345"/>
    </row>
    <row r="367" spans="2:6" x14ac:dyDescent="0.25">
      <c r="B367" s="307"/>
      <c r="C367" s="308"/>
      <c r="D367" s="345"/>
      <c r="E367" s="345" t="s">
        <v>638</v>
      </c>
      <c r="F367" s="345"/>
    </row>
    <row r="368" spans="2:6" x14ac:dyDescent="0.25">
      <c r="B368" s="307"/>
      <c r="C368" s="308"/>
      <c r="D368" s="345"/>
      <c r="E368" s="345" t="s">
        <v>639</v>
      </c>
      <c r="F368" s="345"/>
    </row>
    <row r="369" spans="2:6" x14ac:dyDescent="0.25">
      <c r="B369" s="307"/>
      <c r="C369" s="308"/>
      <c r="D369" s="345"/>
      <c r="E369" s="345" t="s">
        <v>640</v>
      </c>
      <c r="F369" s="345"/>
    </row>
    <row r="370" spans="2:6" x14ac:dyDescent="0.25">
      <c r="B370" s="307"/>
      <c r="C370" s="308"/>
      <c r="D370" s="345"/>
      <c r="E370" s="345" t="s">
        <v>641</v>
      </c>
      <c r="F370" s="345"/>
    </row>
    <row r="371" spans="2:6" x14ac:dyDescent="0.25">
      <c r="B371" s="307"/>
      <c r="C371" s="308"/>
      <c r="D371" s="345"/>
      <c r="E371" s="345" t="s">
        <v>642</v>
      </c>
      <c r="F371" s="345"/>
    </row>
    <row r="372" spans="2:6" x14ac:dyDescent="0.25">
      <c r="B372" s="307"/>
      <c r="C372" s="308"/>
      <c r="D372" s="345"/>
      <c r="E372" s="345" t="s">
        <v>643</v>
      </c>
      <c r="F372" s="345"/>
    </row>
    <row r="373" spans="2:6" x14ac:dyDescent="0.25">
      <c r="B373" s="307"/>
      <c r="C373" s="308"/>
      <c r="D373" s="345"/>
      <c r="E373" s="345" t="s">
        <v>644</v>
      </c>
      <c r="F373" s="345"/>
    </row>
    <row r="374" spans="2:6" x14ac:dyDescent="0.25">
      <c r="B374" s="307"/>
      <c r="C374" s="308"/>
      <c r="D374" s="345"/>
      <c r="E374" s="345" t="s">
        <v>645</v>
      </c>
      <c r="F374" s="345"/>
    </row>
    <row r="375" spans="2:6" x14ac:dyDescent="0.25">
      <c r="B375" s="307"/>
      <c r="C375" s="308"/>
      <c r="D375" s="345"/>
      <c r="E375" s="345"/>
      <c r="F375" s="345"/>
    </row>
    <row r="376" spans="2:6" x14ac:dyDescent="0.25">
      <c r="B376" s="307"/>
      <c r="C376" s="308"/>
      <c r="D376" s="345"/>
      <c r="E376" s="345"/>
      <c r="F376" s="345"/>
    </row>
    <row r="377" spans="2:6" ht="13.8" thickBot="1" x14ac:dyDescent="0.3">
      <c r="B377" s="309"/>
      <c r="C377" s="310"/>
      <c r="D377" s="346"/>
      <c r="E377" s="346"/>
      <c r="F377" s="346"/>
    </row>
    <row r="378" spans="2:6" ht="13.8" thickTop="1" x14ac:dyDescent="0.25">
      <c r="B378" s="311"/>
      <c r="C378" s="308"/>
      <c r="D378" s="306"/>
      <c r="E378" s="306"/>
      <c r="F378" s="306"/>
    </row>
    <row r="379" spans="2:6" x14ac:dyDescent="0.25">
      <c r="B379" s="400" t="s">
        <v>186</v>
      </c>
      <c r="C379" s="401"/>
      <c r="D379" s="401"/>
      <c r="E379" s="401"/>
      <c r="F379" s="401"/>
    </row>
    <row r="380" spans="2:6" ht="13.8" thickBot="1" x14ac:dyDescent="0.3">
      <c r="B380" s="312"/>
      <c r="C380" s="313"/>
      <c r="D380" s="313"/>
      <c r="E380" s="313"/>
      <c r="F380" s="313"/>
    </row>
    <row r="381" spans="2:6" x14ac:dyDescent="0.25">
      <c r="B381" s="302" t="s">
        <v>71</v>
      </c>
      <c r="C381" s="305" t="s">
        <v>7</v>
      </c>
      <c r="D381" s="305" t="s">
        <v>73</v>
      </c>
      <c r="E381" s="305" t="s">
        <v>82</v>
      </c>
      <c r="F381" s="314"/>
    </row>
    <row r="382" spans="2:6" x14ac:dyDescent="0.25">
      <c r="B382" s="347"/>
      <c r="C382" s="349"/>
      <c r="D382" s="349"/>
      <c r="E382" s="349"/>
      <c r="F382" s="315"/>
    </row>
    <row r="383" spans="2:6" x14ac:dyDescent="0.25">
      <c r="B383" s="347" t="s">
        <v>1196</v>
      </c>
      <c r="C383" s="349" t="s">
        <v>898</v>
      </c>
      <c r="D383" s="349" t="s">
        <v>1001</v>
      </c>
      <c r="E383" s="349" t="s">
        <v>1063</v>
      </c>
      <c r="F383" s="315"/>
    </row>
    <row r="384" spans="2:6" x14ac:dyDescent="0.25">
      <c r="B384" s="347" t="s">
        <v>816</v>
      </c>
      <c r="C384" s="349" t="s">
        <v>899</v>
      </c>
      <c r="D384" s="349" t="s">
        <v>1002</v>
      </c>
      <c r="E384" s="349" t="s">
        <v>1005</v>
      </c>
      <c r="F384" s="315"/>
    </row>
    <row r="385" spans="2:6" x14ac:dyDescent="0.25">
      <c r="B385" s="347" t="s">
        <v>817</v>
      </c>
      <c r="C385" s="349" t="s">
        <v>900</v>
      </c>
      <c r="D385" s="349" t="s">
        <v>1003</v>
      </c>
      <c r="E385" s="349" t="s">
        <v>1064</v>
      </c>
      <c r="F385" s="315"/>
    </row>
    <row r="386" spans="2:6" x14ac:dyDescent="0.25">
      <c r="B386" s="347" t="s">
        <v>818</v>
      </c>
      <c r="C386" s="349" t="s">
        <v>901</v>
      </c>
      <c r="D386" s="349" t="s">
        <v>1004</v>
      </c>
      <c r="E386" s="349" t="s">
        <v>1065</v>
      </c>
      <c r="F386" s="315"/>
    </row>
    <row r="387" spans="2:6" x14ac:dyDescent="0.25">
      <c r="B387" s="347" t="s">
        <v>1110</v>
      </c>
      <c r="C387" s="349" t="s">
        <v>902</v>
      </c>
      <c r="D387" s="349" t="s">
        <v>1006</v>
      </c>
      <c r="E387" s="349" t="s">
        <v>1066</v>
      </c>
      <c r="F387" s="315"/>
    </row>
    <row r="388" spans="2:6" x14ac:dyDescent="0.25">
      <c r="B388" s="347" t="s">
        <v>1193</v>
      </c>
      <c r="C388" s="349" t="s">
        <v>903</v>
      </c>
      <c r="D388" s="349" t="s">
        <v>1007</v>
      </c>
      <c r="E388" s="349" t="s">
        <v>1067</v>
      </c>
      <c r="F388" s="315"/>
    </row>
    <row r="389" spans="2:6" x14ac:dyDescent="0.25">
      <c r="B389" s="347" t="s">
        <v>819</v>
      </c>
      <c r="C389" s="349" t="s">
        <v>904</v>
      </c>
      <c r="D389" s="349" t="s">
        <v>1008</v>
      </c>
      <c r="E389" s="349" t="s">
        <v>1068</v>
      </c>
      <c r="F389" s="315"/>
    </row>
    <row r="390" spans="2:6" x14ac:dyDescent="0.25">
      <c r="B390" s="347" t="s">
        <v>1213</v>
      </c>
      <c r="C390" s="349" t="s">
        <v>905</v>
      </c>
      <c r="D390" s="349" t="s">
        <v>1009</v>
      </c>
      <c r="E390" s="349" t="s">
        <v>1069</v>
      </c>
      <c r="F390" s="315"/>
    </row>
    <row r="391" spans="2:6" x14ac:dyDescent="0.25">
      <c r="B391" s="347" t="s">
        <v>1111</v>
      </c>
      <c r="C391" s="349" t="s">
        <v>906</v>
      </c>
      <c r="D391" s="349" t="s">
        <v>1010</v>
      </c>
      <c r="E391" s="349" t="s">
        <v>1070</v>
      </c>
      <c r="F391" s="315"/>
    </row>
    <row r="392" spans="2:6" x14ac:dyDescent="0.25">
      <c r="B392" s="347" t="s">
        <v>1253</v>
      </c>
      <c r="C392" s="349" t="s">
        <v>907</v>
      </c>
      <c r="D392" s="349" t="s">
        <v>1011</v>
      </c>
      <c r="E392" s="349" t="s">
        <v>1071</v>
      </c>
      <c r="F392" s="315"/>
    </row>
    <row r="393" spans="2:6" x14ac:dyDescent="0.25">
      <c r="B393" s="347" t="s">
        <v>820</v>
      </c>
      <c r="C393" s="349" t="s">
        <v>908</v>
      </c>
      <c r="D393" s="349" t="s">
        <v>1012</v>
      </c>
      <c r="E393" s="349" t="s">
        <v>1072</v>
      </c>
      <c r="F393" s="315"/>
    </row>
    <row r="394" spans="2:6" x14ac:dyDescent="0.25">
      <c r="B394" s="347" t="s">
        <v>821</v>
      </c>
      <c r="C394" s="349" t="s">
        <v>909</v>
      </c>
      <c r="D394" s="349" t="s">
        <v>1096</v>
      </c>
      <c r="E394" s="349" t="s">
        <v>1073</v>
      </c>
      <c r="F394" s="315"/>
    </row>
    <row r="395" spans="2:6" x14ac:dyDescent="0.25">
      <c r="B395" s="347" t="s">
        <v>1112</v>
      </c>
      <c r="C395" s="349" t="s">
        <v>910</v>
      </c>
      <c r="D395" s="349" t="s">
        <v>1013</v>
      </c>
      <c r="E395" s="349" t="s">
        <v>1074</v>
      </c>
      <c r="F395" s="315"/>
    </row>
    <row r="396" spans="2:6" x14ac:dyDescent="0.25">
      <c r="B396" s="347" t="s">
        <v>822</v>
      </c>
      <c r="C396" s="349" t="s">
        <v>911</v>
      </c>
      <c r="D396" s="349" t="s">
        <v>1014</v>
      </c>
      <c r="E396" s="349" t="s">
        <v>1075</v>
      </c>
      <c r="F396" s="315"/>
    </row>
    <row r="397" spans="2:6" x14ac:dyDescent="0.25">
      <c r="B397" s="347" t="s">
        <v>1242</v>
      </c>
      <c r="C397" s="349" t="s">
        <v>912</v>
      </c>
      <c r="D397" s="349" t="s">
        <v>1015</v>
      </c>
      <c r="E397" s="349" t="s">
        <v>1076</v>
      </c>
      <c r="F397" s="315"/>
    </row>
    <row r="398" spans="2:6" x14ac:dyDescent="0.25">
      <c r="B398" s="347" t="s">
        <v>1113</v>
      </c>
      <c r="C398" s="349" t="s">
        <v>913</v>
      </c>
      <c r="D398" s="349" t="s">
        <v>1016</v>
      </c>
      <c r="E398" s="349" t="s">
        <v>1077</v>
      </c>
      <c r="F398" s="315"/>
    </row>
    <row r="399" spans="2:6" x14ac:dyDescent="0.25">
      <c r="B399" s="347" t="s">
        <v>823</v>
      </c>
      <c r="C399" s="349" t="s">
        <v>914</v>
      </c>
      <c r="D399" s="349" t="s">
        <v>1017</v>
      </c>
      <c r="E399" s="349" t="s">
        <v>1078</v>
      </c>
      <c r="F399" s="315"/>
    </row>
    <row r="400" spans="2:6" x14ac:dyDescent="0.25">
      <c r="B400" s="347" t="s">
        <v>1201</v>
      </c>
      <c r="C400" s="349" t="s">
        <v>915</v>
      </c>
      <c r="D400" s="349" t="s">
        <v>1018</v>
      </c>
      <c r="E400" s="349" t="s">
        <v>1079</v>
      </c>
      <c r="F400" s="315"/>
    </row>
    <row r="401" spans="2:6" x14ac:dyDescent="0.25">
      <c r="B401" s="347" t="s">
        <v>1114</v>
      </c>
      <c r="C401" s="349" t="s">
        <v>916</v>
      </c>
      <c r="D401" s="349" t="s">
        <v>1019</v>
      </c>
      <c r="E401" s="349" t="s">
        <v>1080</v>
      </c>
      <c r="F401" s="315"/>
    </row>
    <row r="402" spans="2:6" x14ac:dyDescent="0.25">
      <c r="B402" s="347" t="s">
        <v>824</v>
      </c>
      <c r="C402" s="349" t="s">
        <v>917</v>
      </c>
      <c r="D402" s="349" t="s">
        <v>1020</v>
      </c>
      <c r="E402" s="349" t="s">
        <v>1081</v>
      </c>
      <c r="F402" s="315"/>
    </row>
    <row r="403" spans="2:6" x14ac:dyDescent="0.25">
      <c r="B403" s="347" t="s">
        <v>1097</v>
      </c>
      <c r="C403" s="349" t="s">
        <v>918</v>
      </c>
      <c r="D403" s="349" t="s">
        <v>1021</v>
      </c>
      <c r="E403" s="349" t="s">
        <v>1082</v>
      </c>
      <c r="F403" s="315"/>
    </row>
    <row r="404" spans="2:6" x14ac:dyDescent="0.25">
      <c r="B404" s="347" t="s">
        <v>1259</v>
      </c>
      <c r="C404" s="349" t="s">
        <v>919</v>
      </c>
      <c r="D404" s="349" t="s">
        <v>1022</v>
      </c>
      <c r="E404" s="349" t="s">
        <v>1837</v>
      </c>
      <c r="F404" s="315"/>
    </row>
    <row r="405" spans="2:6" x14ac:dyDescent="0.25">
      <c r="B405" s="347" t="s">
        <v>1184</v>
      </c>
      <c r="C405" s="349" t="s">
        <v>920</v>
      </c>
      <c r="D405" s="349" t="s">
        <v>1023</v>
      </c>
      <c r="E405" s="349" t="s">
        <v>1083</v>
      </c>
      <c r="F405" s="315"/>
    </row>
    <row r="406" spans="2:6" x14ac:dyDescent="0.25">
      <c r="B406" s="347" t="s">
        <v>1098</v>
      </c>
      <c r="C406" s="349" t="s">
        <v>1105</v>
      </c>
      <c r="D406" s="349" t="s">
        <v>1024</v>
      </c>
      <c r="E406" s="349" t="s">
        <v>1084</v>
      </c>
      <c r="F406" s="315"/>
    </row>
    <row r="407" spans="2:6" x14ac:dyDescent="0.25">
      <c r="B407" s="347" t="s">
        <v>1189</v>
      </c>
      <c r="C407" s="349" t="s">
        <v>921</v>
      </c>
      <c r="D407" s="349" t="s">
        <v>1025</v>
      </c>
      <c r="E407" s="349" t="s">
        <v>1085</v>
      </c>
      <c r="F407" s="315"/>
    </row>
    <row r="408" spans="2:6" x14ac:dyDescent="0.25">
      <c r="B408" s="347" t="s">
        <v>1099</v>
      </c>
      <c r="C408" s="349" t="s">
        <v>922</v>
      </c>
      <c r="D408" s="349" t="s">
        <v>1026</v>
      </c>
      <c r="E408" s="349" t="s">
        <v>1086</v>
      </c>
      <c r="F408" s="315"/>
    </row>
    <row r="409" spans="2:6" x14ac:dyDescent="0.25">
      <c r="B409" s="347" t="s">
        <v>1115</v>
      </c>
      <c r="C409" s="349" t="s">
        <v>923</v>
      </c>
      <c r="D409" s="349" t="s">
        <v>1027</v>
      </c>
      <c r="E409" s="349" t="s">
        <v>1087</v>
      </c>
      <c r="F409" s="315"/>
    </row>
    <row r="410" spans="2:6" x14ac:dyDescent="0.25">
      <c r="B410" s="347" t="s">
        <v>1254</v>
      </c>
      <c r="C410" s="349" t="s">
        <v>924</v>
      </c>
      <c r="D410" s="349" t="s">
        <v>1028</v>
      </c>
      <c r="E410" s="349" t="s">
        <v>1088</v>
      </c>
      <c r="F410" s="315"/>
    </row>
    <row r="411" spans="2:6" x14ac:dyDescent="0.25">
      <c r="B411" s="347" t="s">
        <v>1116</v>
      </c>
      <c r="C411" s="349" t="s">
        <v>925</v>
      </c>
      <c r="D411" s="349" t="s">
        <v>1029</v>
      </c>
      <c r="E411" s="349" t="s">
        <v>1089</v>
      </c>
      <c r="F411" s="315"/>
    </row>
    <row r="412" spans="2:6" x14ac:dyDescent="0.25">
      <c r="B412" s="347" t="s">
        <v>1217</v>
      </c>
      <c r="C412" s="349" t="s">
        <v>926</v>
      </c>
      <c r="D412" s="349" t="s">
        <v>1030</v>
      </c>
      <c r="E412" s="349" t="s">
        <v>1090</v>
      </c>
      <c r="F412" s="315"/>
    </row>
    <row r="413" spans="2:6" x14ac:dyDescent="0.25">
      <c r="B413" s="347" t="s">
        <v>1215</v>
      </c>
      <c r="C413" s="349" t="s">
        <v>927</v>
      </c>
      <c r="D413" s="349" t="s">
        <v>1031</v>
      </c>
      <c r="E413" s="349" t="s">
        <v>1091</v>
      </c>
      <c r="F413" s="315"/>
    </row>
    <row r="414" spans="2:6" x14ac:dyDescent="0.25">
      <c r="B414" s="347" t="s">
        <v>1229</v>
      </c>
      <c r="C414" s="349" t="s">
        <v>1106</v>
      </c>
      <c r="D414" s="349" t="s">
        <v>1032</v>
      </c>
      <c r="E414" s="349" t="s">
        <v>1092</v>
      </c>
      <c r="F414" s="315"/>
    </row>
    <row r="415" spans="2:6" x14ac:dyDescent="0.25">
      <c r="B415" s="347" t="s">
        <v>1235</v>
      </c>
      <c r="C415" s="349" t="s">
        <v>928</v>
      </c>
      <c r="D415" s="349" t="s">
        <v>1033</v>
      </c>
      <c r="E415" s="349" t="s">
        <v>1093</v>
      </c>
      <c r="F415" s="315"/>
    </row>
    <row r="416" spans="2:6" x14ac:dyDescent="0.25">
      <c r="B416" s="347" t="s">
        <v>825</v>
      </c>
      <c r="C416" s="349" t="s">
        <v>929</v>
      </c>
      <c r="D416" s="349" t="s">
        <v>1034</v>
      </c>
      <c r="E416" s="349" t="s">
        <v>1094</v>
      </c>
      <c r="F416" s="315"/>
    </row>
    <row r="417" spans="2:6" x14ac:dyDescent="0.25">
      <c r="B417" s="347" t="s">
        <v>826</v>
      </c>
      <c r="C417" s="349" t="s">
        <v>930</v>
      </c>
      <c r="D417" s="349" t="s">
        <v>1035</v>
      </c>
      <c r="E417" s="349" t="s">
        <v>1095</v>
      </c>
      <c r="F417" s="315"/>
    </row>
    <row r="418" spans="2:6" x14ac:dyDescent="0.25">
      <c r="B418" s="347" t="s">
        <v>827</v>
      </c>
      <c r="C418" s="349" t="s">
        <v>931</v>
      </c>
      <c r="D418" s="349" t="s">
        <v>1036</v>
      </c>
      <c r="E418" s="349"/>
      <c r="F418" s="315"/>
    </row>
    <row r="419" spans="2:6" x14ac:dyDescent="0.25">
      <c r="B419" s="347" t="s">
        <v>1205</v>
      </c>
      <c r="C419" s="349" t="s">
        <v>932</v>
      </c>
      <c r="D419" s="349" t="s">
        <v>1037</v>
      </c>
      <c r="E419" s="349"/>
      <c r="F419" s="315"/>
    </row>
    <row r="420" spans="2:6" x14ac:dyDescent="0.25">
      <c r="B420" s="347" t="s">
        <v>1178</v>
      </c>
      <c r="C420" s="349" t="s">
        <v>933</v>
      </c>
      <c r="D420" s="349" t="s">
        <v>1038</v>
      </c>
      <c r="E420" s="349"/>
      <c r="F420" s="315"/>
    </row>
    <row r="421" spans="2:6" x14ac:dyDescent="0.25">
      <c r="B421" s="347" t="s">
        <v>1117</v>
      </c>
      <c r="C421" s="349" t="s">
        <v>934</v>
      </c>
      <c r="D421" s="349" t="s">
        <v>1039</v>
      </c>
      <c r="E421" s="349"/>
      <c r="F421" s="315"/>
    </row>
    <row r="422" spans="2:6" x14ac:dyDescent="0.25">
      <c r="B422" s="347" t="s">
        <v>1118</v>
      </c>
      <c r="C422" s="349" t="s">
        <v>935</v>
      </c>
      <c r="D422" s="349" t="s">
        <v>1040</v>
      </c>
      <c r="E422" s="349"/>
      <c r="F422" s="315"/>
    </row>
    <row r="423" spans="2:6" x14ac:dyDescent="0.25">
      <c r="B423" s="347" t="s">
        <v>1236</v>
      </c>
      <c r="C423" s="349" t="s">
        <v>936</v>
      </c>
      <c r="D423" s="349" t="s">
        <v>1041</v>
      </c>
      <c r="E423" s="349"/>
      <c r="F423" s="315"/>
    </row>
    <row r="424" spans="2:6" x14ac:dyDescent="0.25">
      <c r="B424" s="347" t="s">
        <v>1244</v>
      </c>
      <c r="C424" s="349" t="s">
        <v>937</v>
      </c>
      <c r="D424" s="349" t="s">
        <v>1042</v>
      </c>
      <c r="E424" s="349"/>
      <c r="F424" s="315"/>
    </row>
    <row r="425" spans="2:6" x14ac:dyDescent="0.25">
      <c r="B425" s="347" t="s">
        <v>1119</v>
      </c>
      <c r="C425" s="349" t="s">
        <v>938</v>
      </c>
      <c r="D425" s="349" t="s">
        <v>1043</v>
      </c>
      <c r="E425" s="349"/>
      <c r="F425" s="315"/>
    </row>
    <row r="426" spans="2:6" x14ac:dyDescent="0.25">
      <c r="B426" s="347" t="s">
        <v>1230</v>
      </c>
      <c r="C426" s="349" t="s">
        <v>939</v>
      </c>
      <c r="D426" s="349" t="s">
        <v>1044</v>
      </c>
      <c r="E426" s="349"/>
      <c r="F426" s="315"/>
    </row>
    <row r="427" spans="2:6" x14ac:dyDescent="0.25">
      <c r="B427" s="347" t="s">
        <v>1120</v>
      </c>
      <c r="C427" s="349" t="s">
        <v>940</v>
      </c>
      <c r="D427" s="349" t="s">
        <v>1045</v>
      </c>
      <c r="E427" s="349"/>
      <c r="F427" s="315"/>
    </row>
    <row r="428" spans="2:6" x14ac:dyDescent="0.25">
      <c r="B428" s="347" t="s">
        <v>1121</v>
      </c>
      <c r="C428" s="349" t="s">
        <v>941</v>
      </c>
      <c r="D428" s="349" t="s">
        <v>1046</v>
      </c>
      <c r="E428" s="349"/>
      <c r="F428" s="315"/>
    </row>
    <row r="429" spans="2:6" x14ac:dyDescent="0.25">
      <c r="B429" s="347" t="s">
        <v>1226</v>
      </c>
      <c r="C429" s="349" t="s">
        <v>942</v>
      </c>
      <c r="D429" s="349" t="s">
        <v>1047</v>
      </c>
      <c r="E429" s="349"/>
      <c r="F429" s="315"/>
    </row>
    <row r="430" spans="2:6" x14ac:dyDescent="0.25">
      <c r="B430" s="347" t="s">
        <v>1238</v>
      </c>
      <c r="C430" s="349" t="s">
        <v>943</v>
      </c>
      <c r="D430" s="349" t="s">
        <v>1048</v>
      </c>
      <c r="E430" s="349"/>
      <c r="F430" s="315"/>
    </row>
    <row r="431" spans="2:6" x14ac:dyDescent="0.25">
      <c r="B431" s="347" t="s">
        <v>1177</v>
      </c>
      <c r="C431" s="349" t="s">
        <v>944</v>
      </c>
      <c r="D431" s="349" t="s">
        <v>1049</v>
      </c>
      <c r="E431" s="349"/>
      <c r="F431" s="315"/>
    </row>
    <row r="432" spans="2:6" x14ac:dyDescent="0.25">
      <c r="B432" s="347" t="s">
        <v>828</v>
      </c>
      <c r="C432" s="349" t="s">
        <v>945</v>
      </c>
      <c r="D432" s="349" t="s">
        <v>1050</v>
      </c>
      <c r="E432" s="349"/>
      <c r="F432" s="315"/>
    </row>
    <row r="433" spans="2:6" x14ac:dyDescent="0.25">
      <c r="B433" s="347" t="s">
        <v>1122</v>
      </c>
      <c r="C433" s="349" t="s">
        <v>946</v>
      </c>
      <c r="D433" s="349" t="s">
        <v>1051</v>
      </c>
      <c r="E433" s="349"/>
      <c r="F433" s="315"/>
    </row>
    <row r="434" spans="2:6" x14ac:dyDescent="0.25">
      <c r="B434" s="347" t="s">
        <v>1198</v>
      </c>
      <c r="C434" s="349" t="s">
        <v>1107</v>
      </c>
      <c r="D434" s="349" t="s">
        <v>1052</v>
      </c>
      <c r="E434" s="349"/>
      <c r="F434" s="315"/>
    </row>
    <row r="435" spans="2:6" x14ac:dyDescent="0.25">
      <c r="B435" s="347" t="s">
        <v>829</v>
      </c>
      <c r="C435" s="349" t="s">
        <v>947</v>
      </c>
      <c r="D435" s="349" t="s">
        <v>1053</v>
      </c>
      <c r="E435" s="349"/>
      <c r="F435" s="315"/>
    </row>
    <row r="436" spans="2:6" x14ac:dyDescent="0.25">
      <c r="B436" s="347" t="s">
        <v>830</v>
      </c>
      <c r="C436" s="349" t="s">
        <v>948</v>
      </c>
      <c r="D436" s="349" t="s">
        <v>1054</v>
      </c>
      <c r="E436" s="349"/>
      <c r="F436" s="315"/>
    </row>
    <row r="437" spans="2:6" x14ac:dyDescent="0.25">
      <c r="B437" s="347" t="s">
        <v>1182</v>
      </c>
      <c r="C437" s="349" t="s">
        <v>949</v>
      </c>
      <c r="D437" s="349" t="s">
        <v>1055</v>
      </c>
      <c r="E437" s="349"/>
      <c r="F437" s="315"/>
    </row>
    <row r="438" spans="2:6" x14ac:dyDescent="0.25">
      <c r="B438" s="347" t="s">
        <v>831</v>
      </c>
      <c r="C438" s="349" t="s">
        <v>950</v>
      </c>
      <c r="D438" s="349" t="s">
        <v>1056</v>
      </c>
      <c r="E438" s="349"/>
      <c r="F438" s="315"/>
    </row>
    <row r="439" spans="2:6" x14ac:dyDescent="0.25">
      <c r="B439" s="347" t="s">
        <v>1123</v>
      </c>
      <c r="C439" s="349" t="s">
        <v>951</v>
      </c>
      <c r="D439" s="349" t="s">
        <v>1057</v>
      </c>
      <c r="E439" s="349"/>
      <c r="F439" s="315"/>
    </row>
    <row r="440" spans="2:6" x14ac:dyDescent="0.25">
      <c r="B440" s="347" t="s">
        <v>1171</v>
      </c>
      <c r="C440" s="349" t="s">
        <v>952</v>
      </c>
      <c r="D440" s="349" t="s">
        <v>1058</v>
      </c>
      <c r="E440" s="349"/>
      <c r="F440" s="315"/>
    </row>
    <row r="441" spans="2:6" x14ac:dyDescent="0.25">
      <c r="B441" s="347" t="s">
        <v>1214</v>
      </c>
      <c r="C441" s="349" t="s">
        <v>849</v>
      </c>
      <c r="D441" s="349" t="s">
        <v>1059</v>
      </c>
      <c r="E441" s="349"/>
      <c r="F441" s="315"/>
    </row>
    <row r="442" spans="2:6" x14ac:dyDescent="0.25">
      <c r="B442" s="347" t="s">
        <v>1124</v>
      </c>
      <c r="C442" s="349" t="s">
        <v>953</v>
      </c>
      <c r="D442" s="349" t="s">
        <v>1060</v>
      </c>
      <c r="E442" s="349"/>
      <c r="F442" s="315"/>
    </row>
    <row r="443" spans="2:6" x14ac:dyDescent="0.25">
      <c r="B443" s="347" t="s">
        <v>832</v>
      </c>
      <c r="C443" s="349" t="s">
        <v>954</v>
      </c>
      <c r="D443" s="349" t="s">
        <v>1061</v>
      </c>
      <c r="E443" s="349"/>
      <c r="F443" s="315"/>
    </row>
    <row r="444" spans="2:6" x14ac:dyDescent="0.25">
      <c r="B444" s="347" t="s">
        <v>833</v>
      </c>
      <c r="C444" s="349" t="s">
        <v>955</v>
      </c>
      <c r="D444" s="349" t="s">
        <v>1062</v>
      </c>
      <c r="E444" s="349"/>
      <c r="F444" s="315"/>
    </row>
    <row r="445" spans="2:6" x14ac:dyDescent="0.25">
      <c r="B445" s="347" t="s">
        <v>834</v>
      </c>
      <c r="C445" s="349" t="s">
        <v>956</v>
      </c>
      <c r="D445" s="349"/>
      <c r="E445" s="349"/>
      <c r="F445" s="315"/>
    </row>
    <row r="446" spans="2:6" x14ac:dyDescent="0.25">
      <c r="B446" s="347" t="s">
        <v>835</v>
      </c>
      <c r="C446" s="349" t="s">
        <v>957</v>
      </c>
      <c r="D446" s="349"/>
      <c r="E446" s="349"/>
      <c r="F446" s="315"/>
    </row>
    <row r="447" spans="2:6" x14ac:dyDescent="0.25">
      <c r="B447" s="347" t="s">
        <v>836</v>
      </c>
      <c r="C447" s="349" t="s">
        <v>958</v>
      </c>
      <c r="D447" s="349"/>
      <c r="E447" s="349"/>
      <c r="F447" s="315"/>
    </row>
    <row r="448" spans="2:6" x14ac:dyDescent="0.25">
      <c r="B448" s="347" t="s">
        <v>837</v>
      </c>
      <c r="C448" s="349" t="s">
        <v>959</v>
      </c>
      <c r="D448" s="349"/>
      <c r="E448" s="349"/>
      <c r="F448" s="315"/>
    </row>
    <row r="449" spans="2:6" x14ac:dyDescent="0.25">
      <c r="B449" s="347" t="s">
        <v>1192</v>
      </c>
      <c r="C449" s="349" t="s">
        <v>960</v>
      </c>
      <c r="D449" s="349"/>
      <c r="E449" s="349"/>
      <c r="F449" s="315"/>
    </row>
    <row r="450" spans="2:6" x14ac:dyDescent="0.25">
      <c r="B450" s="347" t="s">
        <v>1125</v>
      </c>
      <c r="C450" s="349" t="s">
        <v>961</v>
      </c>
      <c r="D450" s="349"/>
      <c r="E450" s="349"/>
      <c r="F450" s="315"/>
    </row>
    <row r="451" spans="2:6" x14ac:dyDescent="0.25">
      <c r="B451" s="347" t="s">
        <v>1126</v>
      </c>
      <c r="C451" s="349" t="s">
        <v>962</v>
      </c>
      <c r="D451" s="349"/>
      <c r="E451" s="349"/>
      <c r="F451" s="315"/>
    </row>
    <row r="452" spans="2:6" x14ac:dyDescent="0.25">
      <c r="B452" s="347" t="s">
        <v>1127</v>
      </c>
      <c r="C452" s="349" t="s">
        <v>963</v>
      </c>
      <c r="D452" s="349"/>
      <c r="E452" s="349"/>
      <c r="F452" s="315"/>
    </row>
    <row r="453" spans="2:6" x14ac:dyDescent="0.25">
      <c r="B453" s="347" t="s">
        <v>1128</v>
      </c>
      <c r="C453" s="349" t="s">
        <v>964</v>
      </c>
      <c r="D453" s="349"/>
      <c r="E453" s="349"/>
      <c r="F453" s="315"/>
    </row>
    <row r="454" spans="2:6" x14ac:dyDescent="0.25">
      <c r="B454" s="347" t="s">
        <v>1129</v>
      </c>
      <c r="C454" s="349" t="s">
        <v>965</v>
      </c>
      <c r="D454" s="349"/>
      <c r="E454" s="349"/>
      <c r="F454" s="315"/>
    </row>
    <row r="455" spans="2:6" x14ac:dyDescent="0.25">
      <c r="B455" s="347" t="s">
        <v>1131</v>
      </c>
      <c r="C455" s="349" t="s">
        <v>966</v>
      </c>
      <c r="D455" s="349"/>
      <c r="E455" s="349"/>
      <c r="F455" s="315"/>
    </row>
    <row r="456" spans="2:6" x14ac:dyDescent="0.25">
      <c r="B456" s="347" t="s">
        <v>838</v>
      </c>
      <c r="C456" s="349" t="s">
        <v>967</v>
      </c>
      <c r="D456" s="349"/>
      <c r="E456" s="349"/>
      <c r="F456" s="315"/>
    </row>
    <row r="457" spans="2:6" x14ac:dyDescent="0.25">
      <c r="B457" s="347" t="s">
        <v>1132</v>
      </c>
      <c r="C457" s="349" t="s">
        <v>968</v>
      </c>
      <c r="D457" s="349"/>
      <c r="E457" s="349"/>
      <c r="F457" s="315"/>
    </row>
    <row r="458" spans="2:6" x14ac:dyDescent="0.25">
      <c r="B458" s="347" t="s">
        <v>839</v>
      </c>
      <c r="C458" s="349" t="s">
        <v>969</v>
      </c>
      <c r="D458" s="349"/>
      <c r="E458" s="349"/>
      <c r="F458" s="315"/>
    </row>
    <row r="459" spans="2:6" x14ac:dyDescent="0.25">
      <c r="B459" s="347" t="s">
        <v>1133</v>
      </c>
      <c r="C459" s="349" t="s">
        <v>970</v>
      </c>
      <c r="D459" s="349"/>
      <c r="E459" s="349"/>
      <c r="F459" s="315"/>
    </row>
    <row r="460" spans="2:6" x14ac:dyDescent="0.25">
      <c r="B460" s="347" t="s">
        <v>1234</v>
      </c>
      <c r="C460" s="349" t="s">
        <v>971</v>
      </c>
      <c r="D460" s="349"/>
      <c r="E460" s="349"/>
      <c r="F460" s="315"/>
    </row>
    <row r="461" spans="2:6" x14ac:dyDescent="0.25">
      <c r="B461" s="347" t="s">
        <v>1134</v>
      </c>
      <c r="C461" s="349" t="s">
        <v>972</v>
      </c>
      <c r="D461" s="349"/>
      <c r="E461" s="349"/>
      <c r="F461" s="315"/>
    </row>
    <row r="462" spans="2:6" x14ac:dyDescent="0.25">
      <c r="B462" s="347" t="s">
        <v>1173</v>
      </c>
      <c r="C462" s="349" t="s">
        <v>973</v>
      </c>
      <c r="D462" s="349"/>
      <c r="E462" s="349"/>
      <c r="F462" s="315"/>
    </row>
    <row r="463" spans="2:6" x14ac:dyDescent="0.25">
      <c r="B463" s="347" t="s">
        <v>1135</v>
      </c>
      <c r="C463" s="349" t="s">
        <v>1108</v>
      </c>
      <c r="D463" s="349"/>
      <c r="E463" s="349"/>
      <c r="F463" s="315"/>
    </row>
    <row r="464" spans="2:6" x14ac:dyDescent="0.25">
      <c r="B464" s="347" t="s">
        <v>840</v>
      </c>
      <c r="C464" s="349" t="s">
        <v>974</v>
      </c>
      <c r="D464" s="349"/>
      <c r="E464" s="349"/>
      <c r="F464" s="315"/>
    </row>
    <row r="465" spans="2:6" x14ac:dyDescent="0.25">
      <c r="B465" s="347" t="s">
        <v>841</v>
      </c>
      <c r="C465" s="349" t="s">
        <v>975</v>
      </c>
      <c r="D465" s="349"/>
      <c r="E465" s="349"/>
      <c r="F465" s="315"/>
    </row>
    <row r="466" spans="2:6" x14ac:dyDescent="0.25">
      <c r="B466" s="347" t="s">
        <v>842</v>
      </c>
      <c r="C466" s="349" t="s">
        <v>976</v>
      </c>
      <c r="D466" s="349"/>
      <c r="E466" s="349"/>
      <c r="F466" s="315"/>
    </row>
    <row r="467" spans="2:6" x14ac:dyDescent="0.25">
      <c r="B467" s="347" t="s">
        <v>1136</v>
      </c>
      <c r="C467" s="349" t="s">
        <v>977</v>
      </c>
      <c r="D467" s="349"/>
      <c r="E467" s="349"/>
      <c r="F467" s="315"/>
    </row>
    <row r="468" spans="2:6" x14ac:dyDescent="0.25">
      <c r="B468" s="347" t="s">
        <v>1137</v>
      </c>
      <c r="C468" s="347" t="s">
        <v>978</v>
      </c>
      <c r="D468" s="349"/>
      <c r="E468" s="349"/>
      <c r="F468" s="315"/>
    </row>
    <row r="469" spans="2:6" x14ac:dyDescent="0.25">
      <c r="B469" s="347" t="s">
        <v>1260</v>
      </c>
      <c r="C469" s="349" t="s">
        <v>882</v>
      </c>
      <c r="D469" s="349"/>
      <c r="E469" s="349"/>
      <c r="F469" s="315"/>
    </row>
    <row r="470" spans="2:6" x14ac:dyDescent="0.25">
      <c r="B470" s="347" t="s">
        <v>1203</v>
      </c>
      <c r="C470" s="349" t="s">
        <v>979</v>
      </c>
      <c r="D470" s="349"/>
      <c r="E470" s="349"/>
      <c r="F470" s="315"/>
    </row>
    <row r="471" spans="2:6" x14ac:dyDescent="0.25">
      <c r="B471" s="347" t="s">
        <v>843</v>
      </c>
      <c r="C471" s="349" t="s">
        <v>980</v>
      </c>
      <c r="D471" s="349"/>
      <c r="E471" s="349"/>
      <c r="F471" s="315"/>
    </row>
    <row r="472" spans="2:6" x14ac:dyDescent="0.25">
      <c r="B472" s="347" t="s">
        <v>1138</v>
      </c>
      <c r="C472" s="349" t="s">
        <v>981</v>
      </c>
      <c r="D472" s="349"/>
      <c r="E472" s="349"/>
      <c r="F472" s="315"/>
    </row>
    <row r="473" spans="2:6" x14ac:dyDescent="0.25">
      <c r="B473" s="347" t="s">
        <v>1202</v>
      </c>
      <c r="C473" s="349" t="s">
        <v>982</v>
      </c>
      <c r="D473" s="349"/>
      <c r="E473" s="349"/>
      <c r="F473" s="315"/>
    </row>
    <row r="474" spans="2:6" x14ac:dyDescent="0.25">
      <c r="B474" s="347" t="s">
        <v>1246</v>
      </c>
      <c r="C474" s="349" t="s">
        <v>983</v>
      </c>
      <c r="D474" s="349"/>
      <c r="E474" s="349"/>
      <c r="F474" s="315"/>
    </row>
    <row r="475" spans="2:6" x14ac:dyDescent="0.25">
      <c r="B475" s="347" t="s">
        <v>1261</v>
      </c>
      <c r="C475" s="349" t="s">
        <v>984</v>
      </c>
      <c r="D475" s="349"/>
      <c r="E475" s="349"/>
      <c r="F475" s="315"/>
    </row>
    <row r="476" spans="2:6" x14ac:dyDescent="0.25">
      <c r="B476" s="347" t="s">
        <v>1180</v>
      </c>
      <c r="C476" s="349" t="s">
        <v>985</v>
      </c>
      <c r="D476" s="349"/>
      <c r="E476" s="349"/>
      <c r="F476" s="315"/>
    </row>
    <row r="477" spans="2:6" x14ac:dyDescent="0.25">
      <c r="B477" s="347" t="s">
        <v>844</v>
      </c>
      <c r="C477" s="349" t="s">
        <v>986</v>
      </c>
      <c r="D477" s="349"/>
      <c r="E477" s="349"/>
      <c r="F477" s="315"/>
    </row>
    <row r="478" spans="2:6" x14ac:dyDescent="0.25">
      <c r="B478" s="347" t="s">
        <v>1139</v>
      </c>
      <c r="C478" s="349" t="s">
        <v>987</v>
      </c>
      <c r="D478" s="349"/>
      <c r="E478" s="349"/>
      <c r="F478" s="315"/>
    </row>
    <row r="479" spans="2:6" x14ac:dyDescent="0.25">
      <c r="B479" s="347" t="s">
        <v>1248</v>
      </c>
      <c r="C479" s="349" t="s">
        <v>988</v>
      </c>
      <c r="D479" s="349"/>
      <c r="E479" s="349"/>
      <c r="F479" s="315"/>
    </row>
    <row r="480" spans="2:6" x14ac:dyDescent="0.25">
      <c r="B480" s="347" t="s">
        <v>1223</v>
      </c>
      <c r="C480" s="349" t="s">
        <v>989</v>
      </c>
      <c r="D480" s="349"/>
      <c r="E480" s="349"/>
      <c r="F480" s="315"/>
    </row>
    <row r="481" spans="2:6" x14ac:dyDescent="0.25">
      <c r="B481" s="347" t="s">
        <v>845</v>
      </c>
      <c r="C481" s="349" t="s">
        <v>990</v>
      </c>
      <c r="D481" s="349"/>
      <c r="E481" s="349"/>
      <c r="F481" s="315"/>
    </row>
    <row r="482" spans="2:6" x14ac:dyDescent="0.25">
      <c r="B482" s="347" t="s">
        <v>846</v>
      </c>
      <c r="C482" s="349" t="s">
        <v>991</v>
      </c>
      <c r="D482" s="349"/>
      <c r="E482" s="349"/>
      <c r="F482" s="315"/>
    </row>
    <row r="483" spans="2:6" x14ac:dyDescent="0.25">
      <c r="B483" s="347" t="s">
        <v>847</v>
      </c>
      <c r="C483" s="349" t="s">
        <v>992</v>
      </c>
      <c r="D483" s="349"/>
      <c r="E483" s="349"/>
      <c r="F483" s="315"/>
    </row>
    <row r="484" spans="2:6" x14ac:dyDescent="0.25">
      <c r="B484" s="347" t="s">
        <v>848</v>
      </c>
      <c r="C484" s="349" t="s">
        <v>993</v>
      </c>
      <c r="D484" s="349"/>
      <c r="E484" s="349"/>
      <c r="F484" s="315"/>
    </row>
    <row r="485" spans="2:6" x14ac:dyDescent="0.25">
      <c r="B485" s="347" t="s">
        <v>1219</v>
      </c>
      <c r="C485" s="349" t="s">
        <v>994</v>
      </c>
      <c r="D485" s="349"/>
      <c r="E485" s="349"/>
      <c r="F485" s="315"/>
    </row>
    <row r="486" spans="2:6" x14ac:dyDescent="0.25">
      <c r="B486" s="347" t="s">
        <v>1245</v>
      </c>
      <c r="C486" s="349" t="s">
        <v>995</v>
      </c>
      <c r="D486" s="349"/>
      <c r="E486" s="349"/>
      <c r="F486" s="315"/>
    </row>
    <row r="487" spans="2:6" x14ac:dyDescent="0.25">
      <c r="B487" s="347" t="s">
        <v>1220</v>
      </c>
      <c r="C487" s="349" t="s">
        <v>996</v>
      </c>
      <c r="D487" s="349"/>
      <c r="E487" s="349"/>
      <c r="F487" s="315"/>
    </row>
    <row r="488" spans="2:6" x14ac:dyDescent="0.25">
      <c r="B488" s="347" t="s">
        <v>1188</v>
      </c>
      <c r="C488" s="349" t="s">
        <v>997</v>
      </c>
      <c r="D488" s="349"/>
      <c r="E488" s="349"/>
      <c r="F488" s="315"/>
    </row>
    <row r="489" spans="2:6" x14ac:dyDescent="0.25">
      <c r="B489" s="347" t="s">
        <v>1186</v>
      </c>
      <c r="C489" s="349" t="s">
        <v>998</v>
      </c>
      <c r="D489" s="349"/>
      <c r="E489" s="349"/>
      <c r="F489" s="315"/>
    </row>
    <row r="490" spans="2:6" x14ac:dyDescent="0.25">
      <c r="B490" s="347" t="s">
        <v>1207</v>
      </c>
      <c r="C490" s="349" t="s">
        <v>999</v>
      </c>
      <c r="D490" s="349"/>
      <c r="E490" s="349"/>
      <c r="F490" s="315"/>
    </row>
    <row r="491" spans="2:6" x14ac:dyDescent="0.25">
      <c r="B491" s="347" t="s">
        <v>1100</v>
      </c>
      <c r="C491" s="347" t="s">
        <v>1000</v>
      </c>
      <c r="D491" s="349"/>
      <c r="E491" s="349"/>
      <c r="F491" s="315"/>
    </row>
    <row r="492" spans="2:6" x14ac:dyDescent="0.25">
      <c r="B492" s="347" t="s">
        <v>1175</v>
      </c>
      <c r="C492" s="349"/>
      <c r="D492" s="349"/>
      <c r="E492" s="349"/>
      <c r="F492" s="315"/>
    </row>
    <row r="493" spans="2:6" x14ac:dyDescent="0.25">
      <c r="B493" s="347" t="s">
        <v>1140</v>
      </c>
      <c r="C493" s="349"/>
      <c r="D493" s="349"/>
      <c r="E493" s="349"/>
      <c r="F493" s="315"/>
    </row>
    <row r="494" spans="2:6" x14ac:dyDescent="0.25">
      <c r="B494" s="347" t="s">
        <v>1218</v>
      </c>
      <c r="C494" s="349"/>
      <c r="D494" s="349"/>
      <c r="E494" s="349"/>
      <c r="F494" s="315"/>
    </row>
    <row r="495" spans="2:6" x14ac:dyDescent="0.25">
      <c r="B495" s="347" t="s">
        <v>1195</v>
      </c>
      <c r="C495" s="349"/>
      <c r="D495" s="349"/>
      <c r="E495" s="349"/>
      <c r="F495" s="315"/>
    </row>
    <row r="496" spans="2:6" x14ac:dyDescent="0.25">
      <c r="B496" s="347" t="s">
        <v>850</v>
      </c>
      <c r="C496" s="349"/>
      <c r="D496" s="349"/>
      <c r="E496" s="349"/>
      <c r="F496" s="315"/>
    </row>
    <row r="497" spans="2:6" x14ac:dyDescent="0.25">
      <c r="B497" s="347" t="s">
        <v>1247</v>
      </c>
      <c r="C497" s="349"/>
      <c r="D497" s="349"/>
      <c r="E497" s="349"/>
      <c r="F497" s="315"/>
    </row>
    <row r="498" spans="2:6" x14ac:dyDescent="0.25">
      <c r="B498" s="347" t="s">
        <v>1250</v>
      </c>
      <c r="C498" s="349"/>
      <c r="D498" s="349"/>
      <c r="E498" s="349"/>
      <c r="F498" s="315"/>
    </row>
    <row r="499" spans="2:6" x14ac:dyDescent="0.25">
      <c r="B499" s="347" t="s">
        <v>1109</v>
      </c>
      <c r="C499" s="349"/>
      <c r="D499" s="349"/>
      <c r="E499" s="349"/>
      <c r="F499" s="315"/>
    </row>
    <row r="500" spans="2:6" x14ac:dyDescent="0.25">
      <c r="B500" s="347" t="s">
        <v>851</v>
      </c>
      <c r="C500" s="349"/>
      <c r="D500" s="349"/>
      <c r="E500" s="349"/>
      <c r="F500" s="315"/>
    </row>
    <row r="501" spans="2:6" x14ac:dyDescent="0.25">
      <c r="B501" s="347" t="s">
        <v>852</v>
      </c>
      <c r="C501" s="349"/>
      <c r="D501" s="349"/>
      <c r="E501" s="349"/>
      <c r="F501" s="315"/>
    </row>
    <row r="502" spans="2:6" x14ac:dyDescent="0.25">
      <c r="B502" s="347" t="s">
        <v>1141</v>
      </c>
      <c r="C502" s="349"/>
      <c r="D502" s="349"/>
      <c r="E502" s="349"/>
      <c r="F502" s="315"/>
    </row>
    <row r="503" spans="2:6" x14ac:dyDescent="0.25">
      <c r="B503" s="347" t="s">
        <v>1249</v>
      </c>
      <c r="C503" s="349"/>
      <c r="D503" s="349"/>
      <c r="E503" s="349"/>
      <c r="F503" s="315"/>
    </row>
    <row r="504" spans="2:6" x14ac:dyDescent="0.25">
      <c r="B504" s="347" t="s">
        <v>1142</v>
      </c>
      <c r="C504" s="349"/>
      <c r="D504" s="349"/>
      <c r="E504" s="349"/>
      <c r="F504" s="315"/>
    </row>
    <row r="505" spans="2:6" x14ac:dyDescent="0.25">
      <c r="B505" s="347" t="s">
        <v>853</v>
      </c>
      <c r="C505" s="349"/>
      <c r="D505" s="349"/>
      <c r="E505" s="349"/>
      <c r="F505" s="315"/>
    </row>
    <row r="506" spans="2:6" x14ac:dyDescent="0.25">
      <c r="B506" s="347" t="s">
        <v>854</v>
      </c>
      <c r="C506" s="349"/>
      <c r="D506" s="349"/>
      <c r="E506" s="349"/>
      <c r="F506" s="315"/>
    </row>
    <row r="507" spans="2:6" x14ac:dyDescent="0.25">
      <c r="B507" s="347" t="s">
        <v>1190</v>
      </c>
      <c r="C507" s="349"/>
      <c r="D507" s="349"/>
      <c r="E507" s="349"/>
      <c r="F507" s="315"/>
    </row>
    <row r="508" spans="2:6" x14ac:dyDescent="0.25">
      <c r="B508" s="347" t="s">
        <v>1233</v>
      </c>
      <c r="C508" s="349"/>
      <c r="D508" s="349"/>
      <c r="E508" s="349"/>
      <c r="F508" s="315"/>
    </row>
    <row r="509" spans="2:6" x14ac:dyDescent="0.25">
      <c r="B509" s="347" t="s">
        <v>1181</v>
      </c>
      <c r="C509" s="349"/>
      <c r="D509" s="349"/>
      <c r="E509" s="349"/>
      <c r="F509" s="315"/>
    </row>
    <row r="510" spans="2:6" x14ac:dyDescent="0.25">
      <c r="B510" s="347" t="s">
        <v>1143</v>
      </c>
      <c r="C510" s="349"/>
      <c r="D510" s="349"/>
      <c r="E510" s="349"/>
      <c r="F510" s="315"/>
    </row>
    <row r="511" spans="2:6" x14ac:dyDescent="0.25">
      <c r="B511" s="347" t="s">
        <v>1144</v>
      </c>
      <c r="C511" s="349"/>
      <c r="D511" s="349"/>
      <c r="E511" s="349"/>
      <c r="F511" s="315"/>
    </row>
    <row r="512" spans="2:6" x14ac:dyDescent="0.25">
      <c r="B512" s="347" t="s">
        <v>1239</v>
      </c>
      <c r="C512" s="349"/>
      <c r="D512" s="349"/>
      <c r="E512" s="349"/>
      <c r="F512" s="315"/>
    </row>
    <row r="513" spans="2:6" x14ac:dyDescent="0.25">
      <c r="B513" s="347" t="s">
        <v>1199</v>
      </c>
      <c r="C513" s="349"/>
      <c r="D513" s="349"/>
      <c r="E513" s="349"/>
      <c r="F513" s="315"/>
    </row>
    <row r="514" spans="2:6" x14ac:dyDescent="0.25">
      <c r="B514" s="347" t="s">
        <v>855</v>
      </c>
      <c r="C514" s="349"/>
      <c r="D514" s="349"/>
      <c r="E514" s="349"/>
      <c r="F514" s="315"/>
    </row>
    <row r="515" spans="2:6" x14ac:dyDescent="0.25">
      <c r="B515" s="347" t="s">
        <v>1176</v>
      </c>
      <c r="C515" s="349"/>
      <c r="D515" s="349"/>
      <c r="E515" s="349"/>
      <c r="F515" s="315"/>
    </row>
    <row r="516" spans="2:6" x14ac:dyDescent="0.25">
      <c r="B516" s="347" t="s">
        <v>856</v>
      </c>
      <c r="C516" s="349"/>
      <c r="D516" s="349"/>
      <c r="E516" s="349"/>
      <c r="F516" s="315"/>
    </row>
    <row r="517" spans="2:6" x14ac:dyDescent="0.25">
      <c r="B517" s="347" t="s">
        <v>1211</v>
      </c>
      <c r="C517" s="349"/>
      <c r="D517" s="349"/>
      <c r="E517" s="349"/>
      <c r="F517" s="315"/>
    </row>
    <row r="518" spans="2:6" x14ac:dyDescent="0.25">
      <c r="B518" s="347" t="s">
        <v>1256</v>
      </c>
      <c r="C518" s="349"/>
      <c r="D518" s="349"/>
      <c r="E518" s="349"/>
      <c r="F518" s="315"/>
    </row>
    <row r="519" spans="2:6" x14ac:dyDescent="0.25">
      <c r="B519" s="347" t="s">
        <v>1130</v>
      </c>
      <c r="C519" s="349"/>
      <c r="D519" s="349"/>
      <c r="E519" s="349"/>
      <c r="F519" s="315"/>
    </row>
    <row r="520" spans="2:6" x14ac:dyDescent="0.25">
      <c r="B520" s="347" t="s">
        <v>857</v>
      </c>
      <c r="C520" s="349"/>
      <c r="D520" s="349"/>
      <c r="E520" s="349"/>
      <c r="F520" s="315"/>
    </row>
    <row r="521" spans="2:6" x14ac:dyDescent="0.25">
      <c r="B521" s="347" t="s">
        <v>858</v>
      </c>
      <c r="C521" s="349"/>
      <c r="D521" s="349"/>
      <c r="E521" s="349"/>
      <c r="F521" s="315"/>
    </row>
    <row r="522" spans="2:6" x14ac:dyDescent="0.25">
      <c r="B522" s="347" t="s">
        <v>859</v>
      </c>
      <c r="C522" s="349"/>
      <c r="D522" s="349"/>
      <c r="E522" s="349"/>
      <c r="F522" s="315"/>
    </row>
    <row r="523" spans="2:6" x14ac:dyDescent="0.25">
      <c r="B523" s="347" t="s">
        <v>1231</v>
      </c>
      <c r="C523" s="349"/>
      <c r="D523" s="349"/>
      <c r="E523" s="349"/>
      <c r="F523" s="315"/>
    </row>
    <row r="524" spans="2:6" x14ac:dyDescent="0.25">
      <c r="B524" s="347" t="s">
        <v>860</v>
      </c>
      <c r="C524" s="349"/>
      <c r="D524" s="349"/>
      <c r="E524" s="349"/>
      <c r="F524" s="315"/>
    </row>
    <row r="525" spans="2:6" x14ac:dyDescent="0.25">
      <c r="B525" s="347" t="s">
        <v>861</v>
      </c>
      <c r="C525" s="349"/>
      <c r="D525" s="349"/>
      <c r="E525" s="349"/>
      <c r="F525" s="315"/>
    </row>
    <row r="526" spans="2:6" x14ac:dyDescent="0.25">
      <c r="B526" s="347" t="s">
        <v>1145</v>
      </c>
      <c r="C526" s="349"/>
      <c r="D526" s="349"/>
      <c r="E526" s="349"/>
      <c r="F526" s="315"/>
    </row>
    <row r="527" spans="2:6" x14ac:dyDescent="0.25">
      <c r="B527" s="347" t="s">
        <v>1101</v>
      </c>
      <c r="C527" s="349"/>
      <c r="D527" s="349"/>
      <c r="E527" s="349"/>
      <c r="F527" s="315"/>
    </row>
    <row r="528" spans="2:6" x14ac:dyDescent="0.25">
      <c r="B528" s="347" t="s">
        <v>1146</v>
      </c>
      <c r="C528" s="349"/>
      <c r="D528" s="349"/>
      <c r="E528" s="349"/>
      <c r="F528" s="315"/>
    </row>
    <row r="529" spans="2:6" x14ac:dyDescent="0.25">
      <c r="B529" s="347" t="s">
        <v>862</v>
      </c>
      <c r="C529" s="349"/>
      <c r="D529" s="349"/>
      <c r="E529" s="349"/>
      <c r="F529" s="315"/>
    </row>
    <row r="530" spans="2:6" x14ac:dyDescent="0.25">
      <c r="B530" s="347" t="s">
        <v>1169</v>
      </c>
      <c r="C530" s="349"/>
      <c r="D530" s="349"/>
      <c r="E530" s="349"/>
      <c r="F530" s="315"/>
    </row>
    <row r="531" spans="2:6" x14ac:dyDescent="0.25">
      <c r="B531" s="347" t="s">
        <v>863</v>
      </c>
      <c r="C531" s="349"/>
      <c r="D531" s="349"/>
      <c r="E531" s="349"/>
      <c r="F531" s="315"/>
    </row>
    <row r="532" spans="2:6" x14ac:dyDescent="0.25">
      <c r="B532" s="347" t="s">
        <v>864</v>
      </c>
      <c r="C532" s="349"/>
      <c r="D532" s="349"/>
      <c r="E532" s="349"/>
      <c r="F532" s="315"/>
    </row>
    <row r="533" spans="2:6" x14ac:dyDescent="0.25">
      <c r="B533" s="347" t="s">
        <v>865</v>
      </c>
      <c r="C533" s="349"/>
      <c r="D533" s="349"/>
      <c r="E533" s="349"/>
      <c r="F533" s="315"/>
    </row>
    <row r="534" spans="2:6" x14ac:dyDescent="0.25">
      <c r="B534" s="347" t="s">
        <v>1147</v>
      </c>
      <c r="C534" s="349"/>
      <c r="D534" s="349"/>
      <c r="E534" s="349"/>
      <c r="F534" s="315"/>
    </row>
    <row r="535" spans="2:6" x14ac:dyDescent="0.25">
      <c r="B535" s="347" t="s">
        <v>1148</v>
      </c>
      <c r="C535" s="349"/>
      <c r="D535" s="349"/>
      <c r="E535" s="349"/>
      <c r="F535" s="315"/>
    </row>
    <row r="536" spans="2:6" x14ac:dyDescent="0.25">
      <c r="B536" s="347" t="s">
        <v>1174</v>
      </c>
      <c r="C536" s="349"/>
      <c r="D536" s="349"/>
      <c r="E536" s="349"/>
      <c r="F536" s="315"/>
    </row>
    <row r="537" spans="2:6" x14ac:dyDescent="0.25">
      <c r="B537" s="347" t="s">
        <v>866</v>
      </c>
      <c r="C537" s="349"/>
      <c r="D537" s="349"/>
      <c r="E537" s="349"/>
      <c r="F537" s="315"/>
    </row>
    <row r="538" spans="2:6" x14ac:dyDescent="0.25">
      <c r="B538" s="347" t="s">
        <v>867</v>
      </c>
      <c r="C538" s="349"/>
      <c r="D538" s="349"/>
      <c r="E538" s="349"/>
      <c r="F538" s="315"/>
    </row>
    <row r="539" spans="2:6" x14ac:dyDescent="0.25">
      <c r="B539" s="347" t="s">
        <v>868</v>
      </c>
      <c r="C539" s="349"/>
      <c r="D539" s="349"/>
      <c r="E539" s="349"/>
      <c r="F539" s="315"/>
    </row>
    <row r="540" spans="2:6" x14ac:dyDescent="0.25">
      <c r="B540" s="347" t="s">
        <v>1262</v>
      </c>
      <c r="C540" s="349"/>
      <c r="D540" s="349"/>
      <c r="E540" s="349"/>
      <c r="F540" s="315"/>
    </row>
    <row r="541" spans="2:6" x14ac:dyDescent="0.25">
      <c r="B541" s="347" t="s">
        <v>1172</v>
      </c>
      <c r="C541" s="349"/>
      <c r="D541" s="349"/>
      <c r="E541" s="349"/>
      <c r="F541" s="315"/>
    </row>
    <row r="542" spans="2:6" x14ac:dyDescent="0.25">
      <c r="B542" s="347" t="s">
        <v>1183</v>
      </c>
      <c r="C542" s="349"/>
      <c r="D542" s="349"/>
      <c r="E542" s="349"/>
      <c r="F542" s="315"/>
    </row>
    <row r="543" spans="2:6" x14ac:dyDescent="0.25">
      <c r="B543" s="347" t="s">
        <v>869</v>
      </c>
      <c r="C543" s="349"/>
      <c r="D543" s="349"/>
      <c r="E543" s="349"/>
      <c r="F543" s="315"/>
    </row>
    <row r="544" spans="2:6" x14ac:dyDescent="0.25">
      <c r="B544" s="347" t="s">
        <v>1212</v>
      </c>
      <c r="C544" s="349"/>
      <c r="D544" s="349"/>
      <c r="E544" s="349"/>
      <c r="F544" s="315"/>
    </row>
    <row r="545" spans="2:6" x14ac:dyDescent="0.25">
      <c r="B545" s="347" t="s">
        <v>870</v>
      </c>
      <c r="C545" s="349"/>
      <c r="D545" s="349"/>
      <c r="E545" s="349"/>
      <c r="F545" s="315"/>
    </row>
    <row r="546" spans="2:6" x14ac:dyDescent="0.25">
      <c r="B546" s="347" t="s">
        <v>1149</v>
      </c>
      <c r="C546" s="349"/>
      <c r="D546" s="349"/>
      <c r="E546" s="349"/>
      <c r="F546" s="315"/>
    </row>
    <row r="547" spans="2:6" x14ac:dyDescent="0.25">
      <c r="B547" s="347" t="s">
        <v>1221</v>
      </c>
      <c r="C547" s="349"/>
      <c r="D547" s="349"/>
      <c r="E547" s="349"/>
      <c r="F547" s="315"/>
    </row>
    <row r="548" spans="2:6" x14ac:dyDescent="0.25">
      <c r="B548" s="347" t="s">
        <v>1150</v>
      </c>
      <c r="C548" s="349"/>
      <c r="D548" s="349"/>
      <c r="E548" s="349"/>
      <c r="F548" s="315"/>
    </row>
    <row r="549" spans="2:6" x14ac:dyDescent="0.25">
      <c r="B549" s="347" t="s">
        <v>1102</v>
      </c>
      <c r="C549" s="349"/>
      <c r="D549" s="349"/>
      <c r="E549" s="349"/>
      <c r="F549" s="315"/>
    </row>
    <row r="550" spans="2:6" x14ac:dyDescent="0.25">
      <c r="B550" s="347" t="s">
        <v>871</v>
      </c>
      <c r="C550" s="349"/>
      <c r="D550" s="349"/>
      <c r="E550" s="349"/>
      <c r="F550" s="315"/>
    </row>
    <row r="551" spans="2:6" x14ac:dyDescent="0.25">
      <c r="B551" s="347" t="s">
        <v>1204</v>
      </c>
      <c r="C551" s="349"/>
      <c r="D551" s="349"/>
      <c r="E551" s="349"/>
      <c r="F551" s="315"/>
    </row>
    <row r="552" spans="2:6" x14ac:dyDescent="0.25">
      <c r="B552" s="347" t="s">
        <v>1263</v>
      </c>
      <c r="C552" s="349"/>
      <c r="D552" s="349"/>
      <c r="E552" s="349"/>
      <c r="F552" s="315"/>
    </row>
    <row r="553" spans="2:6" x14ac:dyDescent="0.25">
      <c r="B553" s="347" t="s">
        <v>1216</v>
      </c>
      <c r="C553" s="349"/>
      <c r="D553" s="349"/>
      <c r="E553" s="349"/>
      <c r="F553" s="315"/>
    </row>
    <row r="554" spans="2:6" x14ac:dyDescent="0.25">
      <c r="B554" s="347" t="s">
        <v>1151</v>
      </c>
      <c r="C554" s="349"/>
      <c r="D554" s="349"/>
      <c r="E554" s="349"/>
      <c r="F554" s="315"/>
    </row>
    <row r="555" spans="2:6" x14ac:dyDescent="0.25">
      <c r="B555" s="347" t="s">
        <v>872</v>
      </c>
      <c r="C555" s="349"/>
      <c r="D555" s="349"/>
      <c r="E555" s="349"/>
      <c r="F555" s="315"/>
    </row>
    <row r="556" spans="2:6" x14ac:dyDescent="0.25">
      <c r="B556" s="347" t="s">
        <v>873</v>
      </c>
      <c r="C556" s="349"/>
      <c r="D556" s="349"/>
      <c r="E556" s="349"/>
      <c r="F556" s="315"/>
    </row>
    <row r="557" spans="2:6" x14ac:dyDescent="0.25">
      <c r="B557" s="347" t="s">
        <v>1243</v>
      </c>
      <c r="C557" s="349"/>
      <c r="D557" s="349"/>
      <c r="E557" s="349"/>
      <c r="F557" s="315"/>
    </row>
    <row r="558" spans="2:6" x14ac:dyDescent="0.25">
      <c r="B558" s="347" t="s">
        <v>1240</v>
      </c>
      <c r="C558" s="349"/>
      <c r="D558" s="349"/>
      <c r="E558" s="349"/>
      <c r="F558" s="315"/>
    </row>
    <row r="559" spans="2:6" x14ac:dyDescent="0.25">
      <c r="B559" s="347" t="s">
        <v>1208</v>
      </c>
      <c r="C559" s="349"/>
      <c r="D559" s="349"/>
      <c r="E559" s="349"/>
      <c r="F559" s="315"/>
    </row>
    <row r="560" spans="2:6" x14ac:dyDescent="0.25">
      <c r="B560" s="347" t="s">
        <v>874</v>
      </c>
      <c r="C560" s="349"/>
      <c r="D560" s="349"/>
      <c r="E560" s="349"/>
      <c r="F560" s="315"/>
    </row>
    <row r="561" spans="2:6" x14ac:dyDescent="0.25">
      <c r="B561" s="347" t="s">
        <v>875</v>
      </c>
      <c r="C561" s="349"/>
      <c r="D561" s="349"/>
      <c r="E561" s="349"/>
      <c r="F561" s="315"/>
    </row>
    <row r="562" spans="2:6" x14ac:dyDescent="0.25">
      <c r="B562" s="347" t="s">
        <v>1258</v>
      </c>
      <c r="C562" s="349"/>
      <c r="D562" s="349"/>
      <c r="E562" s="349"/>
      <c r="F562" s="315"/>
    </row>
    <row r="563" spans="2:6" x14ac:dyDescent="0.25">
      <c r="B563" s="347" t="s">
        <v>876</v>
      </c>
      <c r="C563" s="349"/>
      <c r="D563" s="349"/>
      <c r="E563" s="349"/>
      <c r="F563" s="315"/>
    </row>
    <row r="564" spans="2:6" x14ac:dyDescent="0.25">
      <c r="B564" s="347" t="s">
        <v>1257</v>
      </c>
      <c r="C564" s="349"/>
      <c r="D564" s="349"/>
      <c r="E564" s="349"/>
      <c r="F564" s="315"/>
    </row>
    <row r="565" spans="2:6" x14ac:dyDescent="0.25">
      <c r="B565" s="347" t="s">
        <v>1225</v>
      </c>
      <c r="C565" s="349"/>
      <c r="D565" s="349"/>
      <c r="E565" s="349"/>
      <c r="F565" s="315"/>
    </row>
    <row r="566" spans="2:6" x14ac:dyDescent="0.25">
      <c r="B566" s="347" t="s">
        <v>1210</v>
      </c>
      <c r="C566" s="349"/>
      <c r="D566" s="349"/>
      <c r="E566" s="349"/>
      <c r="F566" s="315"/>
    </row>
    <row r="567" spans="2:6" x14ac:dyDescent="0.25">
      <c r="B567" s="347" t="s">
        <v>1103</v>
      </c>
      <c r="C567" s="349"/>
      <c r="D567" s="349"/>
      <c r="E567" s="349"/>
      <c r="F567" s="315"/>
    </row>
    <row r="568" spans="2:6" x14ac:dyDescent="0.25">
      <c r="B568" s="347" t="s">
        <v>877</v>
      </c>
      <c r="C568" s="349"/>
      <c r="D568" s="349"/>
      <c r="E568" s="349"/>
      <c r="F568" s="315"/>
    </row>
    <row r="569" spans="2:6" x14ac:dyDescent="0.25">
      <c r="B569" s="347" t="s">
        <v>878</v>
      </c>
      <c r="C569" s="349"/>
      <c r="D569" s="349"/>
      <c r="E569" s="349"/>
      <c r="F569" s="315"/>
    </row>
    <row r="570" spans="2:6" x14ac:dyDescent="0.25">
      <c r="B570" s="347" t="s">
        <v>879</v>
      </c>
      <c r="C570" s="349"/>
      <c r="D570" s="349"/>
      <c r="E570" s="349"/>
      <c r="F570" s="315"/>
    </row>
    <row r="571" spans="2:6" x14ac:dyDescent="0.25">
      <c r="B571" s="347" t="s">
        <v>1152</v>
      </c>
      <c r="C571" s="349"/>
      <c r="D571" s="349"/>
      <c r="E571" s="349"/>
      <c r="F571" s="315"/>
    </row>
    <row r="572" spans="2:6" x14ac:dyDescent="0.25">
      <c r="B572" s="347" t="s">
        <v>1153</v>
      </c>
      <c r="C572" s="349"/>
      <c r="D572" s="349"/>
      <c r="E572" s="349"/>
      <c r="F572" s="315"/>
    </row>
    <row r="573" spans="2:6" x14ac:dyDescent="0.25">
      <c r="B573" s="347" t="s">
        <v>1170</v>
      </c>
      <c r="C573" s="349"/>
      <c r="D573" s="349"/>
      <c r="E573" s="349"/>
      <c r="F573" s="315"/>
    </row>
    <row r="574" spans="2:6" x14ac:dyDescent="0.25">
      <c r="B574" s="347" t="s">
        <v>1227</v>
      </c>
      <c r="C574" s="349"/>
      <c r="D574" s="349"/>
      <c r="E574" s="349"/>
      <c r="F574" s="315"/>
    </row>
    <row r="575" spans="2:6" x14ac:dyDescent="0.25">
      <c r="B575" s="347" t="s">
        <v>1154</v>
      </c>
      <c r="C575" s="349"/>
      <c r="D575" s="349"/>
      <c r="E575" s="349"/>
      <c r="F575" s="315"/>
    </row>
    <row r="576" spans="2:6" x14ac:dyDescent="0.25">
      <c r="B576" s="347" t="s">
        <v>1251</v>
      </c>
      <c r="C576" s="349"/>
      <c r="D576" s="349"/>
      <c r="E576" s="349"/>
      <c r="F576" s="315"/>
    </row>
    <row r="577" spans="2:6" x14ac:dyDescent="0.25">
      <c r="B577" s="347" t="s">
        <v>1264</v>
      </c>
      <c r="C577" s="349"/>
      <c r="D577" s="349"/>
      <c r="E577" s="349"/>
      <c r="F577" s="315"/>
    </row>
    <row r="578" spans="2:6" x14ac:dyDescent="0.25">
      <c r="B578" s="347" t="s">
        <v>880</v>
      </c>
      <c r="C578" s="349"/>
      <c r="D578" s="349"/>
      <c r="E578" s="349"/>
      <c r="F578" s="315"/>
    </row>
    <row r="579" spans="2:6" x14ac:dyDescent="0.25">
      <c r="B579" s="347" t="s">
        <v>1252</v>
      </c>
      <c r="C579" s="349"/>
      <c r="D579" s="349"/>
      <c r="E579" s="349"/>
      <c r="F579" s="315"/>
    </row>
    <row r="580" spans="2:6" x14ac:dyDescent="0.25">
      <c r="B580" s="347" t="s">
        <v>881</v>
      </c>
      <c r="C580" s="349"/>
      <c r="D580" s="349"/>
      <c r="E580" s="349"/>
      <c r="F580" s="315"/>
    </row>
    <row r="581" spans="2:6" x14ac:dyDescent="0.25">
      <c r="B581" s="347" t="s">
        <v>1185</v>
      </c>
      <c r="C581" s="349"/>
      <c r="D581" s="349"/>
      <c r="E581" s="349"/>
      <c r="F581" s="315"/>
    </row>
    <row r="582" spans="2:6" x14ac:dyDescent="0.25">
      <c r="B582" s="347" t="s">
        <v>1187</v>
      </c>
      <c r="C582" s="349"/>
      <c r="D582" s="349"/>
      <c r="E582" s="349"/>
      <c r="F582" s="315"/>
    </row>
    <row r="583" spans="2:6" x14ac:dyDescent="0.25">
      <c r="B583" s="347" t="s">
        <v>1191</v>
      </c>
      <c r="C583" s="349"/>
      <c r="D583" s="349"/>
      <c r="E583" s="349"/>
      <c r="F583" s="315"/>
    </row>
    <row r="584" spans="2:6" x14ac:dyDescent="0.25">
      <c r="B584" s="347" t="s">
        <v>1155</v>
      </c>
      <c r="C584" s="349"/>
      <c r="D584" s="349"/>
      <c r="E584" s="349"/>
      <c r="F584" s="315"/>
    </row>
    <row r="585" spans="2:6" x14ac:dyDescent="0.25">
      <c r="B585" s="347" t="s">
        <v>1194</v>
      </c>
      <c r="C585" s="349"/>
      <c r="D585" s="349"/>
      <c r="E585" s="349"/>
      <c r="F585" s="315"/>
    </row>
    <row r="586" spans="2:6" x14ac:dyDescent="0.25">
      <c r="B586" s="347" t="s">
        <v>1104</v>
      </c>
      <c r="C586" s="349"/>
      <c r="D586" s="349"/>
      <c r="E586" s="349"/>
      <c r="F586" s="315"/>
    </row>
    <row r="587" spans="2:6" x14ac:dyDescent="0.25">
      <c r="B587" s="347" t="s">
        <v>1156</v>
      </c>
      <c r="C587" s="349"/>
      <c r="D587" s="349"/>
      <c r="E587" s="349"/>
      <c r="F587" s="315"/>
    </row>
    <row r="588" spans="2:6" x14ac:dyDescent="0.25">
      <c r="B588" s="347" t="s">
        <v>883</v>
      </c>
      <c r="C588" s="349"/>
      <c r="D588" s="349"/>
      <c r="E588" s="349"/>
      <c r="F588" s="315"/>
    </row>
    <row r="589" spans="2:6" x14ac:dyDescent="0.25">
      <c r="B589" s="347" t="s">
        <v>1157</v>
      </c>
      <c r="C589" s="349"/>
      <c r="D589" s="349"/>
      <c r="E589" s="349"/>
      <c r="F589" s="315"/>
    </row>
    <row r="590" spans="2:6" x14ac:dyDescent="0.25">
      <c r="B590" s="347" t="s">
        <v>884</v>
      </c>
      <c r="C590" s="349"/>
      <c r="D590" s="349"/>
      <c r="E590" s="349"/>
      <c r="F590" s="315"/>
    </row>
    <row r="591" spans="2:6" x14ac:dyDescent="0.25">
      <c r="B591" s="347" t="s">
        <v>885</v>
      </c>
      <c r="C591" s="349"/>
      <c r="D591" s="349"/>
      <c r="E591" s="349"/>
      <c r="F591" s="315"/>
    </row>
    <row r="592" spans="2:6" x14ac:dyDescent="0.25">
      <c r="B592" s="347" t="s">
        <v>1255</v>
      </c>
      <c r="C592" s="349"/>
      <c r="D592" s="349"/>
      <c r="E592" s="349"/>
      <c r="F592" s="315"/>
    </row>
    <row r="593" spans="2:6" x14ac:dyDescent="0.25">
      <c r="B593" s="347" t="s">
        <v>1206</v>
      </c>
      <c r="C593" s="349"/>
      <c r="D593" s="349"/>
      <c r="E593" s="349"/>
      <c r="F593" s="315"/>
    </row>
    <row r="594" spans="2:6" x14ac:dyDescent="0.25">
      <c r="B594" s="347" t="s">
        <v>1265</v>
      </c>
      <c r="C594" s="349"/>
      <c r="D594" s="349"/>
      <c r="E594" s="349"/>
      <c r="F594" s="315"/>
    </row>
    <row r="595" spans="2:6" x14ac:dyDescent="0.25">
      <c r="B595" s="347" t="s">
        <v>1158</v>
      </c>
      <c r="C595" s="349"/>
      <c r="D595" s="349"/>
      <c r="E595" s="349"/>
      <c r="F595" s="315"/>
    </row>
    <row r="596" spans="2:6" x14ac:dyDescent="0.25">
      <c r="B596" s="347" t="s">
        <v>886</v>
      </c>
      <c r="C596" s="349"/>
      <c r="D596" s="349"/>
      <c r="E596" s="349"/>
      <c r="F596" s="315"/>
    </row>
    <row r="597" spans="2:6" x14ac:dyDescent="0.25">
      <c r="B597" s="347" t="s">
        <v>887</v>
      </c>
      <c r="C597" s="349"/>
      <c r="D597" s="349"/>
      <c r="E597" s="349"/>
      <c r="F597" s="315"/>
    </row>
    <row r="598" spans="2:6" x14ac:dyDescent="0.25">
      <c r="B598" s="347" t="s">
        <v>1200</v>
      </c>
      <c r="C598" s="349"/>
      <c r="D598" s="349"/>
      <c r="E598" s="349"/>
      <c r="F598" s="315"/>
    </row>
    <row r="599" spans="2:6" x14ac:dyDescent="0.25">
      <c r="B599" s="347" t="s">
        <v>1159</v>
      </c>
      <c r="C599" s="349"/>
      <c r="D599" s="349"/>
      <c r="E599" s="349"/>
      <c r="F599" s="315"/>
    </row>
    <row r="600" spans="2:6" x14ac:dyDescent="0.25">
      <c r="B600" s="347" t="s">
        <v>1160</v>
      </c>
      <c r="C600" s="349"/>
      <c r="D600" s="349"/>
      <c r="E600" s="349"/>
      <c r="F600" s="315"/>
    </row>
    <row r="601" spans="2:6" x14ac:dyDescent="0.25">
      <c r="B601" s="347" t="s">
        <v>1160</v>
      </c>
      <c r="C601" s="349"/>
      <c r="D601" s="349"/>
      <c r="E601" s="349"/>
      <c r="F601" s="315"/>
    </row>
    <row r="602" spans="2:6" x14ac:dyDescent="0.25">
      <c r="B602" s="347" t="s">
        <v>1209</v>
      </c>
      <c r="C602" s="349"/>
      <c r="D602" s="349"/>
      <c r="E602" s="349"/>
      <c r="F602" s="315"/>
    </row>
    <row r="603" spans="2:6" x14ac:dyDescent="0.25">
      <c r="B603" s="347" t="s">
        <v>1161</v>
      </c>
      <c r="C603" s="349"/>
      <c r="D603" s="349"/>
      <c r="E603" s="349"/>
      <c r="F603" s="315"/>
    </row>
    <row r="604" spans="2:6" x14ac:dyDescent="0.25">
      <c r="B604" s="347" t="s">
        <v>1224</v>
      </c>
      <c r="C604" s="349"/>
      <c r="D604" s="349"/>
      <c r="E604" s="349"/>
      <c r="F604" s="315"/>
    </row>
    <row r="605" spans="2:6" x14ac:dyDescent="0.25">
      <c r="B605" s="347" t="s">
        <v>1162</v>
      </c>
      <c r="C605" s="349"/>
      <c r="D605" s="349"/>
      <c r="E605" s="349"/>
      <c r="F605" s="315"/>
    </row>
    <row r="606" spans="2:6" x14ac:dyDescent="0.25">
      <c r="B606" s="347" t="s">
        <v>1237</v>
      </c>
      <c r="C606" s="349"/>
      <c r="D606" s="349"/>
      <c r="E606" s="349"/>
      <c r="F606" s="315"/>
    </row>
    <row r="607" spans="2:6" x14ac:dyDescent="0.25">
      <c r="B607" s="347" t="s">
        <v>888</v>
      </c>
      <c r="C607" s="349"/>
      <c r="D607" s="349"/>
      <c r="E607" s="349"/>
      <c r="F607" s="315"/>
    </row>
    <row r="608" spans="2:6" x14ac:dyDescent="0.25">
      <c r="B608" s="347" t="s">
        <v>1232</v>
      </c>
      <c r="C608" s="349"/>
      <c r="D608" s="349"/>
      <c r="E608" s="349"/>
      <c r="F608" s="315"/>
    </row>
    <row r="609" spans="2:6" x14ac:dyDescent="0.25">
      <c r="B609" s="347" t="s">
        <v>889</v>
      </c>
      <c r="C609" s="349"/>
      <c r="D609" s="349"/>
      <c r="E609" s="349"/>
      <c r="F609" s="315"/>
    </row>
    <row r="610" spans="2:6" x14ac:dyDescent="0.25">
      <c r="B610" s="347" t="s">
        <v>1163</v>
      </c>
      <c r="C610" s="349"/>
      <c r="D610" s="349"/>
      <c r="E610" s="349"/>
      <c r="F610" s="315"/>
    </row>
    <row r="611" spans="2:6" x14ac:dyDescent="0.25">
      <c r="B611" s="347" t="s">
        <v>890</v>
      </c>
      <c r="C611" s="349"/>
      <c r="D611" s="349"/>
      <c r="E611" s="349"/>
      <c r="F611" s="315"/>
    </row>
    <row r="612" spans="2:6" x14ac:dyDescent="0.25">
      <c r="B612" s="347" t="s">
        <v>1164</v>
      </c>
      <c r="C612" s="349"/>
      <c r="D612" s="349"/>
      <c r="E612" s="349"/>
      <c r="F612" s="315"/>
    </row>
    <row r="613" spans="2:6" x14ac:dyDescent="0.25">
      <c r="B613" s="347" t="s">
        <v>891</v>
      </c>
      <c r="C613" s="349"/>
      <c r="D613" s="349"/>
      <c r="E613" s="349"/>
      <c r="F613" s="315"/>
    </row>
    <row r="614" spans="2:6" x14ac:dyDescent="0.25">
      <c r="B614" s="347" t="s">
        <v>892</v>
      </c>
      <c r="C614" s="349"/>
      <c r="D614" s="349"/>
      <c r="E614" s="349"/>
      <c r="F614" s="315"/>
    </row>
    <row r="615" spans="2:6" x14ac:dyDescent="0.25">
      <c r="B615" s="347" t="s">
        <v>1266</v>
      </c>
      <c r="C615" s="349"/>
      <c r="D615" s="349"/>
      <c r="E615" s="349"/>
      <c r="F615" s="315"/>
    </row>
    <row r="616" spans="2:6" x14ac:dyDescent="0.25">
      <c r="B616" s="347" t="s">
        <v>1165</v>
      </c>
      <c r="C616" s="349"/>
      <c r="D616" s="349"/>
      <c r="E616" s="349"/>
      <c r="F616" s="315"/>
    </row>
    <row r="617" spans="2:6" x14ac:dyDescent="0.25">
      <c r="B617" s="347" t="s">
        <v>1222</v>
      </c>
      <c r="C617" s="349"/>
      <c r="D617" s="349"/>
      <c r="E617" s="349"/>
      <c r="F617" s="315"/>
    </row>
    <row r="618" spans="2:6" x14ac:dyDescent="0.25">
      <c r="B618" s="347" t="s">
        <v>893</v>
      </c>
      <c r="C618" s="349"/>
      <c r="D618" s="349"/>
      <c r="E618" s="349"/>
      <c r="F618" s="315"/>
    </row>
    <row r="619" spans="2:6" x14ac:dyDescent="0.25">
      <c r="B619" s="347" t="s">
        <v>894</v>
      </c>
      <c r="C619" s="349"/>
      <c r="D619" s="349"/>
      <c r="E619" s="349"/>
      <c r="F619" s="315"/>
    </row>
    <row r="620" spans="2:6" x14ac:dyDescent="0.25">
      <c r="B620" s="347" t="s">
        <v>895</v>
      </c>
      <c r="C620" s="349"/>
      <c r="D620" s="349"/>
      <c r="E620" s="349"/>
      <c r="F620" s="315"/>
    </row>
    <row r="621" spans="2:6" x14ac:dyDescent="0.25">
      <c r="B621" s="347" t="s">
        <v>1197</v>
      </c>
      <c r="C621" s="349"/>
      <c r="D621" s="349"/>
      <c r="E621" s="349"/>
      <c r="F621" s="315"/>
    </row>
    <row r="622" spans="2:6" x14ac:dyDescent="0.25">
      <c r="B622" s="347" t="s">
        <v>1267</v>
      </c>
      <c r="C622" s="349"/>
      <c r="D622" s="349"/>
      <c r="E622" s="349"/>
      <c r="F622" s="315"/>
    </row>
    <row r="623" spans="2:6" x14ac:dyDescent="0.25">
      <c r="B623" s="347" t="s">
        <v>1179</v>
      </c>
      <c r="C623" s="349"/>
      <c r="D623" s="349"/>
      <c r="E623" s="349"/>
      <c r="F623" s="315"/>
    </row>
    <row r="624" spans="2:6" x14ac:dyDescent="0.25">
      <c r="B624" s="347" t="s">
        <v>1166</v>
      </c>
      <c r="C624" s="349"/>
      <c r="D624" s="349"/>
      <c r="E624" s="349"/>
      <c r="F624" s="315"/>
    </row>
    <row r="625" spans="2:6" x14ac:dyDescent="0.25">
      <c r="B625" s="347" t="s">
        <v>896</v>
      </c>
      <c r="C625" s="349"/>
      <c r="D625" s="349"/>
      <c r="E625" s="349"/>
      <c r="F625" s="315"/>
    </row>
    <row r="626" spans="2:6" x14ac:dyDescent="0.25">
      <c r="B626" s="347" t="s">
        <v>1167</v>
      </c>
      <c r="C626" s="349"/>
      <c r="D626" s="349"/>
      <c r="E626" s="349"/>
      <c r="F626" s="315"/>
    </row>
    <row r="627" spans="2:6" x14ac:dyDescent="0.25">
      <c r="B627" s="347" t="s">
        <v>1228</v>
      </c>
      <c r="C627" s="349"/>
      <c r="D627" s="349"/>
      <c r="E627" s="349"/>
      <c r="F627" s="315"/>
    </row>
    <row r="628" spans="2:6" x14ac:dyDescent="0.25">
      <c r="B628" s="347" t="s">
        <v>1168</v>
      </c>
      <c r="C628" s="349"/>
      <c r="D628" s="349"/>
      <c r="E628" s="349"/>
      <c r="F628" s="315"/>
    </row>
    <row r="629" spans="2:6" x14ac:dyDescent="0.25">
      <c r="B629" s="347" t="s">
        <v>1241</v>
      </c>
      <c r="C629" s="349"/>
      <c r="D629" s="349"/>
      <c r="E629" s="349"/>
      <c r="F629" s="315"/>
    </row>
    <row r="630" spans="2:6" x14ac:dyDescent="0.25">
      <c r="B630" s="347" t="s">
        <v>897</v>
      </c>
      <c r="C630" s="349"/>
      <c r="D630" s="349"/>
      <c r="E630" s="349"/>
      <c r="F630" s="315"/>
    </row>
    <row r="631" spans="2:6" x14ac:dyDescent="0.25">
      <c r="B631" s="347"/>
      <c r="C631" s="349"/>
      <c r="D631" s="349"/>
      <c r="E631" s="349"/>
      <c r="F631" s="315"/>
    </row>
    <row r="632" spans="2:6" x14ac:dyDescent="0.25">
      <c r="B632" s="347"/>
      <c r="C632" s="349"/>
      <c r="D632" s="349"/>
      <c r="E632" s="349"/>
      <c r="F632" s="315"/>
    </row>
    <row r="633" spans="2:6" ht="13.8" thickBot="1" x14ac:dyDescent="0.3">
      <c r="B633" s="348"/>
      <c r="C633" s="350"/>
      <c r="D633" s="350"/>
      <c r="E633" s="350"/>
      <c r="F633" s="315"/>
    </row>
    <row r="634" spans="2:6" ht="13.8" thickTop="1" x14ac:dyDescent="0.25">
      <c r="C634" s="316"/>
      <c r="D634" s="317"/>
      <c r="E634" s="317"/>
      <c r="F634" s="318"/>
    </row>
  </sheetData>
  <sheetProtection insertRows="0" selectLockedCells="1"/>
  <sortState ref="B383:B630">
    <sortCondition ref="B383"/>
  </sortState>
  <mergeCells count="3">
    <mergeCell ref="B9:F9"/>
    <mergeCell ref="B379:F379"/>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sheetPr>
  <dimension ref="A1:E255"/>
  <sheetViews>
    <sheetView showGridLines="0" workbookViewId="0">
      <selection activeCell="C209" sqref="C209"/>
    </sheetView>
  </sheetViews>
  <sheetFormatPr defaultRowHeight="13.2" x14ac:dyDescent="0.25"/>
  <cols>
    <col min="1" max="1" width="30.6640625" customWidth="1"/>
    <col min="2" max="2" width="24.6640625" customWidth="1"/>
    <col min="4" max="4" width="30.6640625" customWidth="1"/>
    <col min="5" max="5" width="24.6640625" customWidth="1"/>
  </cols>
  <sheetData>
    <row r="1" spans="1:5" ht="21.75" customHeight="1" x14ac:dyDescent="0.25">
      <c r="A1" s="403" t="s">
        <v>96</v>
      </c>
      <c r="B1" s="404"/>
      <c r="C1" s="404"/>
      <c r="D1" s="404"/>
      <c r="E1" s="404"/>
    </row>
    <row r="2" spans="1:5" x14ac:dyDescent="0.25">
      <c r="A2" s="329" t="s">
        <v>182</v>
      </c>
      <c r="B2" s="280"/>
      <c r="C2" s="281"/>
      <c r="D2" s="281"/>
      <c r="E2" s="281"/>
    </row>
    <row r="3" spans="1:5" x14ac:dyDescent="0.25">
      <c r="A3" s="330" t="s">
        <v>183</v>
      </c>
    </row>
    <row r="4" spans="1:5" x14ac:dyDescent="0.25">
      <c r="A4" s="330"/>
    </row>
    <row r="5" spans="1:5" x14ac:dyDescent="0.25">
      <c r="A5" s="328" t="str">
        <f>'ASA1'!C9</f>
        <v>Oak Park Elementary School District 97</v>
      </c>
    </row>
    <row r="6" spans="1:5" x14ac:dyDescent="0.25">
      <c r="A6" s="328" t="str">
        <f>'ASA1'!C10</f>
        <v>06-016-0970-02</v>
      </c>
    </row>
    <row r="7" spans="1:5" x14ac:dyDescent="0.25">
      <c r="A7" s="322" t="s">
        <v>91</v>
      </c>
      <c r="B7" s="319" t="s">
        <v>87</v>
      </c>
      <c r="C7" s="281"/>
      <c r="D7" s="282" t="s">
        <v>91</v>
      </c>
      <c r="E7" s="283" t="s">
        <v>87</v>
      </c>
    </row>
    <row r="8" spans="1:5" x14ac:dyDescent="0.25">
      <c r="A8" s="323"/>
      <c r="B8" s="320"/>
      <c r="C8" s="284"/>
      <c r="D8" s="323"/>
      <c r="E8" s="320"/>
    </row>
    <row r="9" spans="1:5" x14ac:dyDescent="0.25">
      <c r="A9" s="323" t="s">
        <v>1268</v>
      </c>
      <c r="B9" s="320">
        <v>6595</v>
      </c>
      <c r="C9" s="284"/>
      <c r="D9" s="323" t="s">
        <v>1464</v>
      </c>
      <c r="E9" s="320">
        <v>10470</v>
      </c>
    </row>
    <row r="10" spans="1:5" x14ac:dyDescent="0.25">
      <c r="A10" s="323" t="s">
        <v>1269</v>
      </c>
      <c r="B10" s="320">
        <v>6968.35</v>
      </c>
      <c r="C10" s="284"/>
      <c r="D10" s="323" t="s">
        <v>1465</v>
      </c>
      <c r="E10" s="320">
        <v>536409.26</v>
      </c>
    </row>
    <row r="11" spans="1:5" x14ac:dyDescent="0.25">
      <c r="A11" s="323" t="s">
        <v>1270</v>
      </c>
      <c r="B11" s="320">
        <v>8874.83</v>
      </c>
      <c r="C11" s="284"/>
      <c r="D11" s="323" t="s">
        <v>1466</v>
      </c>
      <c r="E11" s="320">
        <v>5400</v>
      </c>
    </row>
    <row r="12" spans="1:5" x14ac:dyDescent="0.25">
      <c r="A12" s="323" t="s">
        <v>1271</v>
      </c>
      <c r="B12" s="320">
        <v>317311</v>
      </c>
      <c r="C12" s="284"/>
      <c r="D12" s="323" t="s">
        <v>1467</v>
      </c>
      <c r="E12" s="320">
        <v>11700</v>
      </c>
    </row>
    <row r="13" spans="1:5" x14ac:dyDescent="0.25">
      <c r="A13" s="323" t="s">
        <v>1272</v>
      </c>
      <c r="B13" s="320">
        <v>6240</v>
      </c>
      <c r="C13" s="284"/>
      <c r="D13" s="323" t="s">
        <v>1468</v>
      </c>
      <c r="E13" s="320">
        <v>4320</v>
      </c>
    </row>
    <row r="14" spans="1:5" x14ac:dyDescent="0.25">
      <c r="A14" s="323" t="s">
        <v>1273</v>
      </c>
      <c r="B14" s="320">
        <v>11445.71</v>
      </c>
      <c r="C14" s="284"/>
      <c r="D14" s="323" t="s">
        <v>1469</v>
      </c>
      <c r="E14" s="320">
        <v>9500</v>
      </c>
    </row>
    <row r="15" spans="1:5" x14ac:dyDescent="0.25">
      <c r="A15" s="323" t="s">
        <v>1274</v>
      </c>
      <c r="B15" s="320">
        <v>8959.19</v>
      </c>
      <c r="C15" s="284"/>
      <c r="D15" s="323" t="s">
        <v>1470</v>
      </c>
      <c r="E15" s="320">
        <v>3987.72</v>
      </c>
    </row>
    <row r="16" spans="1:5" x14ac:dyDescent="0.25">
      <c r="A16" s="323" t="s">
        <v>1275</v>
      </c>
      <c r="B16" s="320">
        <v>6555</v>
      </c>
      <c r="C16" s="284"/>
      <c r="D16" s="323" t="s">
        <v>1471</v>
      </c>
      <c r="E16" s="320">
        <v>4419.8999999999996</v>
      </c>
    </row>
    <row r="17" spans="1:5" x14ac:dyDescent="0.25">
      <c r="A17" s="323" t="s">
        <v>1276</v>
      </c>
      <c r="B17" s="320">
        <v>10462.5</v>
      </c>
      <c r="C17" s="284"/>
      <c r="D17" s="323" t="s">
        <v>1472</v>
      </c>
      <c r="E17" s="320">
        <v>6300</v>
      </c>
    </row>
    <row r="18" spans="1:5" x14ac:dyDescent="0.25">
      <c r="A18" s="323" t="s">
        <v>1277</v>
      </c>
      <c r="B18" s="320">
        <v>72055.12</v>
      </c>
      <c r="C18" s="284"/>
      <c r="D18" s="323" t="s">
        <v>1473</v>
      </c>
      <c r="E18" s="320">
        <v>4799.8599999999997</v>
      </c>
    </row>
    <row r="19" spans="1:5" x14ac:dyDescent="0.25">
      <c r="A19" s="323" t="s">
        <v>1278</v>
      </c>
      <c r="B19" s="320">
        <v>26633.47</v>
      </c>
      <c r="C19" s="284"/>
      <c r="D19" s="323" t="s">
        <v>1474</v>
      </c>
      <c r="E19" s="320">
        <v>57060</v>
      </c>
    </row>
    <row r="20" spans="1:5" x14ac:dyDescent="0.25">
      <c r="A20" s="323" t="s">
        <v>1279</v>
      </c>
      <c r="B20" s="320">
        <v>42402</v>
      </c>
      <c r="C20" s="284"/>
      <c r="D20" s="323" t="s">
        <v>1475</v>
      </c>
      <c r="E20" s="320">
        <v>7474.4</v>
      </c>
    </row>
    <row r="21" spans="1:5" x14ac:dyDescent="0.25">
      <c r="A21" s="323" t="s">
        <v>1280</v>
      </c>
      <c r="B21" s="320">
        <v>17909.5</v>
      </c>
      <c r="C21" s="284"/>
      <c r="D21" s="323" t="s">
        <v>1476</v>
      </c>
      <c r="E21" s="320">
        <v>3605</v>
      </c>
    </row>
    <row r="22" spans="1:5" x14ac:dyDescent="0.25">
      <c r="A22" s="323" t="s">
        <v>1281</v>
      </c>
      <c r="B22" s="320">
        <v>30798.77</v>
      </c>
      <c r="C22" s="284"/>
      <c r="D22" s="323" t="s">
        <v>1477</v>
      </c>
      <c r="E22" s="320">
        <v>11897.07</v>
      </c>
    </row>
    <row r="23" spans="1:5" x14ac:dyDescent="0.25">
      <c r="A23" s="323" t="s">
        <v>1282</v>
      </c>
      <c r="B23" s="320">
        <v>20500</v>
      </c>
      <c r="C23" s="284"/>
      <c r="D23" s="323" t="s">
        <v>1478</v>
      </c>
      <c r="E23" s="320">
        <v>83004.740000000005</v>
      </c>
    </row>
    <row r="24" spans="1:5" x14ac:dyDescent="0.25">
      <c r="A24" s="323" t="s">
        <v>1283</v>
      </c>
      <c r="B24" s="320">
        <v>6815.36</v>
      </c>
      <c r="C24" s="284"/>
      <c r="D24" s="323" t="s">
        <v>1479</v>
      </c>
      <c r="E24" s="320">
        <v>10000</v>
      </c>
    </row>
    <row r="25" spans="1:5" x14ac:dyDescent="0.25">
      <c r="A25" s="323" t="s">
        <v>1284</v>
      </c>
      <c r="B25" s="320">
        <v>5603945.25</v>
      </c>
      <c r="C25" s="284"/>
      <c r="D25" s="323" t="s">
        <v>1480</v>
      </c>
      <c r="E25" s="320">
        <v>10484.629999999999</v>
      </c>
    </row>
    <row r="26" spans="1:5" x14ac:dyDescent="0.25">
      <c r="A26" s="323" t="s">
        <v>1285</v>
      </c>
      <c r="B26" s="320">
        <v>66052.98</v>
      </c>
      <c r="C26" s="284"/>
      <c r="D26" s="323" t="s">
        <v>1481</v>
      </c>
      <c r="E26" s="320">
        <v>5720</v>
      </c>
    </row>
    <row r="27" spans="1:5" x14ac:dyDescent="0.25">
      <c r="A27" s="323" t="s">
        <v>1286</v>
      </c>
      <c r="B27" s="320">
        <v>8640</v>
      </c>
      <c r="C27" s="284"/>
      <c r="D27" s="323" t="s">
        <v>1482</v>
      </c>
      <c r="E27" s="320">
        <v>74830.850000000006</v>
      </c>
    </row>
    <row r="28" spans="1:5" x14ac:dyDescent="0.25">
      <c r="A28" s="323" t="s">
        <v>1287</v>
      </c>
      <c r="B28" s="320">
        <v>10680.46</v>
      </c>
      <c r="C28" s="284"/>
      <c r="D28" s="323" t="s">
        <v>1483</v>
      </c>
      <c r="E28" s="320">
        <v>11192.04</v>
      </c>
    </row>
    <row r="29" spans="1:5" x14ac:dyDescent="0.25">
      <c r="A29" s="323" t="s">
        <v>1288</v>
      </c>
      <c r="B29" s="320">
        <v>98478.9</v>
      </c>
      <c r="C29" s="284"/>
      <c r="D29" s="323" t="s">
        <v>1484</v>
      </c>
      <c r="E29" s="320">
        <v>8019.22</v>
      </c>
    </row>
    <row r="30" spans="1:5" x14ac:dyDescent="0.25">
      <c r="A30" s="323" t="s">
        <v>1289</v>
      </c>
      <c r="B30" s="320">
        <v>662657.49</v>
      </c>
      <c r="C30" s="284"/>
      <c r="D30" s="323" t="s">
        <v>1485</v>
      </c>
      <c r="E30" s="320">
        <v>806776.53</v>
      </c>
    </row>
    <row r="31" spans="1:5" x14ac:dyDescent="0.25">
      <c r="A31" s="323" t="s">
        <v>1290</v>
      </c>
      <c r="B31" s="320">
        <v>547701.28</v>
      </c>
      <c r="C31" s="284"/>
      <c r="D31" s="323" t="s">
        <v>1486</v>
      </c>
      <c r="E31" s="320">
        <v>4704</v>
      </c>
    </row>
    <row r="32" spans="1:5" x14ac:dyDescent="0.25">
      <c r="A32" s="323" t="s">
        <v>1291</v>
      </c>
      <c r="B32" s="320">
        <v>4100</v>
      </c>
      <c r="C32" s="284"/>
      <c r="D32" s="323" t="s">
        <v>1487</v>
      </c>
      <c r="E32" s="320">
        <v>5247.78</v>
      </c>
    </row>
    <row r="33" spans="1:5" x14ac:dyDescent="0.25">
      <c r="A33" s="323" t="s">
        <v>1292</v>
      </c>
      <c r="B33" s="320">
        <v>5320</v>
      </c>
      <c r="C33" s="284"/>
      <c r="D33" s="323" t="s">
        <v>1488</v>
      </c>
      <c r="E33" s="320">
        <v>4580</v>
      </c>
    </row>
    <row r="34" spans="1:5" x14ac:dyDescent="0.25">
      <c r="A34" s="323" t="s">
        <v>1293</v>
      </c>
      <c r="B34" s="320">
        <v>16148</v>
      </c>
      <c r="C34" s="284"/>
      <c r="D34" s="323" t="s">
        <v>1489</v>
      </c>
      <c r="E34" s="320">
        <v>4071</v>
      </c>
    </row>
    <row r="35" spans="1:5" x14ac:dyDescent="0.25">
      <c r="A35" s="323" t="s">
        <v>1294</v>
      </c>
      <c r="B35" s="320">
        <v>9090.61</v>
      </c>
      <c r="C35" s="284"/>
      <c r="D35" s="323" t="s">
        <v>1490</v>
      </c>
      <c r="E35" s="320">
        <v>4000</v>
      </c>
    </row>
    <row r="36" spans="1:5" x14ac:dyDescent="0.25">
      <c r="A36" s="323" t="s">
        <v>1295</v>
      </c>
      <c r="B36" s="320">
        <v>269884</v>
      </c>
      <c r="C36" s="284"/>
      <c r="D36" s="323" t="s">
        <v>1491</v>
      </c>
      <c r="E36" s="320">
        <v>6500</v>
      </c>
    </row>
    <row r="37" spans="1:5" x14ac:dyDescent="0.25">
      <c r="A37" s="323" t="s">
        <v>1296</v>
      </c>
      <c r="B37" s="320">
        <v>6920.65</v>
      </c>
      <c r="C37" s="284"/>
      <c r="D37" s="323" t="s">
        <v>1492</v>
      </c>
      <c r="E37" s="320">
        <v>8640</v>
      </c>
    </row>
    <row r="38" spans="1:5" x14ac:dyDescent="0.25">
      <c r="A38" s="323" t="s">
        <v>1297</v>
      </c>
      <c r="B38" s="320">
        <v>23970</v>
      </c>
      <c r="C38" s="284"/>
      <c r="D38" s="323" t="s">
        <v>1493</v>
      </c>
      <c r="E38" s="320">
        <v>4800</v>
      </c>
    </row>
    <row r="39" spans="1:5" x14ac:dyDescent="0.25">
      <c r="A39" s="323" t="s">
        <v>1298</v>
      </c>
      <c r="B39" s="320">
        <v>1703377.5</v>
      </c>
      <c r="C39" s="284"/>
      <c r="D39" s="323" t="s">
        <v>1494</v>
      </c>
      <c r="E39" s="320">
        <v>4000</v>
      </c>
    </row>
    <row r="40" spans="1:5" x14ac:dyDescent="0.25">
      <c r="A40" s="323" t="s">
        <v>1299</v>
      </c>
      <c r="B40" s="320">
        <v>12197.5</v>
      </c>
      <c r="C40" s="284"/>
      <c r="D40" s="323" t="s">
        <v>1495</v>
      </c>
      <c r="E40" s="320">
        <v>3447.5</v>
      </c>
    </row>
    <row r="41" spans="1:5" x14ac:dyDescent="0.25">
      <c r="A41" s="323" t="s">
        <v>1300</v>
      </c>
      <c r="B41" s="320">
        <v>49100</v>
      </c>
      <c r="C41" s="284"/>
      <c r="D41" s="323" t="s">
        <v>1496</v>
      </c>
      <c r="E41" s="320">
        <v>61918.79</v>
      </c>
    </row>
    <row r="42" spans="1:5" x14ac:dyDescent="0.25">
      <c r="A42" s="323" t="s">
        <v>1301</v>
      </c>
      <c r="B42" s="320">
        <v>6716.95</v>
      </c>
      <c r="C42" s="284"/>
      <c r="D42" s="323" t="s">
        <v>1497</v>
      </c>
      <c r="E42" s="320">
        <v>6406.94</v>
      </c>
    </row>
    <row r="43" spans="1:5" x14ac:dyDescent="0.25">
      <c r="A43" s="323" t="s">
        <v>1302</v>
      </c>
      <c r="B43" s="320">
        <v>7370.84</v>
      </c>
      <c r="C43" s="284"/>
      <c r="D43" s="323" t="s">
        <v>1498</v>
      </c>
      <c r="E43" s="320">
        <v>6476.66</v>
      </c>
    </row>
    <row r="44" spans="1:5" x14ac:dyDescent="0.25">
      <c r="A44" s="323" t="s">
        <v>1303</v>
      </c>
      <c r="B44" s="320">
        <v>5000</v>
      </c>
      <c r="C44" s="284"/>
      <c r="D44" s="323" t="s">
        <v>1499</v>
      </c>
      <c r="E44" s="320">
        <v>6706.6</v>
      </c>
    </row>
    <row r="45" spans="1:5" x14ac:dyDescent="0.25">
      <c r="A45" s="323" t="s">
        <v>1304</v>
      </c>
      <c r="B45" s="320">
        <v>69754.31</v>
      </c>
      <c r="C45" s="284"/>
      <c r="D45" s="323" t="s">
        <v>1500</v>
      </c>
      <c r="E45" s="320">
        <v>2825</v>
      </c>
    </row>
    <row r="46" spans="1:5" x14ac:dyDescent="0.25">
      <c r="A46" s="323" t="s">
        <v>1305</v>
      </c>
      <c r="B46" s="320">
        <v>227030.01</v>
      </c>
      <c r="C46" s="284"/>
      <c r="D46" s="323" t="s">
        <v>1501</v>
      </c>
      <c r="E46" s="320">
        <v>49400</v>
      </c>
    </row>
    <row r="47" spans="1:5" x14ac:dyDescent="0.25">
      <c r="A47" s="323" t="s">
        <v>1306</v>
      </c>
      <c r="B47" s="320">
        <v>13842</v>
      </c>
      <c r="C47" s="284"/>
      <c r="D47" s="323" t="s">
        <v>1502</v>
      </c>
      <c r="E47" s="320">
        <v>19591.23</v>
      </c>
    </row>
    <row r="48" spans="1:5" x14ac:dyDescent="0.25">
      <c r="A48" s="323" t="s">
        <v>1307</v>
      </c>
      <c r="B48" s="320">
        <v>56638.080000000002</v>
      </c>
      <c r="C48" s="284"/>
      <c r="D48" s="323" t="s">
        <v>1503</v>
      </c>
      <c r="E48" s="320">
        <v>10540</v>
      </c>
    </row>
    <row r="49" spans="1:5" x14ac:dyDescent="0.25">
      <c r="A49" s="323" t="s">
        <v>1308</v>
      </c>
      <c r="B49" s="320">
        <v>11088.01</v>
      </c>
      <c r="C49" s="284"/>
      <c r="D49" s="323" t="s">
        <v>1504</v>
      </c>
      <c r="E49" s="320">
        <v>3002.5</v>
      </c>
    </row>
    <row r="50" spans="1:5" x14ac:dyDescent="0.25">
      <c r="A50" s="323" t="s">
        <v>1309</v>
      </c>
      <c r="B50" s="320">
        <v>429448.82</v>
      </c>
      <c r="C50" s="284"/>
      <c r="D50" s="323" t="s">
        <v>1505</v>
      </c>
      <c r="E50" s="320">
        <v>71306.259999999995</v>
      </c>
    </row>
    <row r="51" spans="1:5" x14ac:dyDescent="0.25">
      <c r="A51" s="323" t="s">
        <v>1310</v>
      </c>
      <c r="B51" s="320">
        <v>381868.75</v>
      </c>
      <c r="C51" s="284"/>
      <c r="D51" s="323" t="s">
        <v>1506</v>
      </c>
      <c r="E51" s="320">
        <v>9148.7000000000007</v>
      </c>
    </row>
    <row r="52" spans="1:5" x14ac:dyDescent="0.25">
      <c r="A52" s="323" t="s">
        <v>1311</v>
      </c>
      <c r="B52" s="320">
        <v>37434.46</v>
      </c>
      <c r="C52" s="284"/>
      <c r="D52" s="323" t="s">
        <v>1507</v>
      </c>
      <c r="E52" s="320">
        <v>11042</v>
      </c>
    </row>
    <row r="53" spans="1:5" x14ac:dyDescent="0.25">
      <c r="A53" s="323" t="s">
        <v>1312</v>
      </c>
      <c r="B53" s="320">
        <v>2717.94</v>
      </c>
      <c r="C53" s="284"/>
      <c r="D53" s="323" t="s">
        <v>1508</v>
      </c>
      <c r="E53" s="320">
        <v>8100</v>
      </c>
    </row>
    <row r="54" spans="1:5" x14ac:dyDescent="0.25">
      <c r="A54" s="323" t="s">
        <v>1313</v>
      </c>
      <c r="B54" s="320">
        <v>8850</v>
      </c>
      <c r="C54" s="284"/>
      <c r="D54" s="323" t="s">
        <v>1509</v>
      </c>
      <c r="E54" s="320">
        <v>56812.5</v>
      </c>
    </row>
    <row r="55" spans="1:5" x14ac:dyDescent="0.25">
      <c r="A55" s="323" t="s">
        <v>1314</v>
      </c>
      <c r="B55" s="320">
        <v>33217.5</v>
      </c>
      <c r="C55" s="284"/>
      <c r="D55" s="323" t="s">
        <v>1510</v>
      </c>
      <c r="E55" s="320">
        <v>3720</v>
      </c>
    </row>
    <row r="56" spans="1:5" x14ac:dyDescent="0.25">
      <c r="A56" s="323" t="s">
        <v>1315</v>
      </c>
      <c r="B56" s="320">
        <v>9656</v>
      </c>
      <c r="C56" s="284"/>
      <c r="D56" s="323" t="s">
        <v>1511</v>
      </c>
      <c r="E56" s="320">
        <v>4165</v>
      </c>
    </row>
    <row r="57" spans="1:5" x14ac:dyDescent="0.25">
      <c r="A57" s="323" t="s">
        <v>1316</v>
      </c>
      <c r="B57" s="320">
        <v>127093.44</v>
      </c>
      <c r="C57" s="284"/>
      <c r="D57" s="323" t="s">
        <v>1512</v>
      </c>
      <c r="E57" s="320">
        <v>4451.13</v>
      </c>
    </row>
    <row r="58" spans="1:5" x14ac:dyDescent="0.25">
      <c r="A58" s="323" t="s">
        <v>1317</v>
      </c>
      <c r="B58" s="320">
        <v>3796</v>
      </c>
      <c r="C58" s="284"/>
      <c r="D58" s="323" t="s">
        <v>1513</v>
      </c>
      <c r="E58" s="320">
        <v>30502.47</v>
      </c>
    </row>
    <row r="59" spans="1:5" x14ac:dyDescent="0.25">
      <c r="A59" s="323" t="s">
        <v>1318</v>
      </c>
      <c r="B59" s="320">
        <v>2800</v>
      </c>
      <c r="C59" s="284"/>
      <c r="D59" s="323" t="s">
        <v>1514</v>
      </c>
      <c r="E59" s="320">
        <v>16048.48</v>
      </c>
    </row>
    <row r="60" spans="1:5" x14ac:dyDescent="0.25">
      <c r="A60" s="323" t="s">
        <v>1319</v>
      </c>
      <c r="B60" s="320">
        <v>12433832.08</v>
      </c>
      <c r="C60" s="284"/>
      <c r="D60" s="323" t="s">
        <v>1515</v>
      </c>
      <c r="E60" s="320">
        <v>11200</v>
      </c>
    </row>
    <row r="61" spans="1:5" x14ac:dyDescent="0.25">
      <c r="A61" s="323" t="s">
        <v>1320</v>
      </c>
      <c r="B61" s="320">
        <v>4943</v>
      </c>
      <c r="C61" s="284"/>
      <c r="D61" s="323" t="s">
        <v>1516</v>
      </c>
      <c r="E61" s="320">
        <v>42071.12</v>
      </c>
    </row>
    <row r="62" spans="1:5" x14ac:dyDescent="0.25">
      <c r="A62" s="323" t="s">
        <v>1321</v>
      </c>
      <c r="B62" s="320">
        <v>8577.75</v>
      </c>
      <c r="C62" s="284"/>
      <c r="D62" s="323" t="s">
        <v>1517</v>
      </c>
      <c r="E62" s="320">
        <v>3200</v>
      </c>
    </row>
    <row r="63" spans="1:5" x14ac:dyDescent="0.25">
      <c r="A63" s="323" t="s">
        <v>1322</v>
      </c>
      <c r="B63" s="320">
        <v>3900</v>
      </c>
      <c r="C63" s="284"/>
      <c r="D63" s="323" t="s">
        <v>1518</v>
      </c>
      <c r="E63" s="320">
        <v>5000</v>
      </c>
    </row>
    <row r="64" spans="1:5" x14ac:dyDescent="0.25">
      <c r="A64" s="323" t="s">
        <v>1323</v>
      </c>
      <c r="B64" s="320">
        <v>5886</v>
      </c>
      <c r="C64" s="284"/>
      <c r="D64" s="323" t="s">
        <v>1519</v>
      </c>
      <c r="E64" s="320">
        <v>44784.44</v>
      </c>
    </row>
    <row r="65" spans="1:5" x14ac:dyDescent="0.25">
      <c r="A65" s="323" t="s">
        <v>1324</v>
      </c>
      <c r="B65" s="320">
        <v>36492.67</v>
      </c>
      <c r="C65" s="284"/>
      <c r="D65" s="323" t="s">
        <v>1520</v>
      </c>
      <c r="E65" s="320">
        <v>382868.58</v>
      </c>
    </row>
    <row r="66" spans="1:5" x14ac:dyDescent="0.25">
      <c r="A66" s="323" t="s">
        <v>1325</v>
      </c>
      <c r="B66" s="320">
        <v>5885</v>
      </c>
      <c r="C66" s="284"/>
      <c r="D66" s="323" t="s">
        <v>1521</v>
      </c>
      <c r="E66" s="320">
        <v>77332.39</v>
      </c>
    </row>
    <row r="67" spans="1:5" x14ac:dyDescent="0.25">
      <c r="A67" s="323" t="s">
        <v>1326</v>
      </c>
      <c r="B67" s="320">
        <v>88049.82</v>
      </c>
      <c r="C67" s="284"/>
      <c r="D67" s="323" t="s">
        <v>1522</v>
      </c>
      <c r="E67" s="320">
        <v>5765</v>
      </c>
    </row>
    <row r="68" spans="1:5" x14ac:dyDescent="0.25">
      <c r="A68" s="323" t="s">
        <v>1327</v>
      </c>
      <c r="B68" s="320">
        <v>147306.60999999999</v>
      </c>
      <c r="C68" s="284"/>
      <c r="D68" s="323" t="s">
        <v>1523</v>
      </c>
      <c r="E68" s="320">
        <v>8944.66</v>
      </c>
    </row>
    <row r="69" spans="1:5" x14ac:dyDescent="0.25">
      <c r="A69" s="323" t="s">
        <v>1328</v>
      </c>
      <c r="B69" s="320">
        <v>4320</v>
      </c>
      <c r="C69" s="284"/>
      <c r="D69" s="323" t="s">
        <v>1524</v>
      </c>
      <c r="E69" s="320">
        <v>4409</v>
      </c>
    </row>
    <row r="70" spans="1:5" x14ac:dyDescent="0.25">
      <c r="A70" s="323" t="s">
        <v>1329</v>
      </c>
      <c r="B70" s="320">
        <v>3451</v>
      </c>
      <c r="C70" s="284"/>
      <c r="D70" s="323" t="s">
        <v>1525</v>
      </c>
      <c r="E70" s="320">
        <v>192905.7</v>
      </c>
    </row>
    <row r="71" spans="1:5" x14ac:dyDescent="0.25">
      <c r="A71" s="323" t="s">
        <v>1330</v>
      </c>
      <c r="B71" s="320">
        <v>3600</v>
      </c>
      <c r="C71" s="284"/>
      <c r="D71" s="323" t="s">
        <v>1526</v>
      </c>
      <c r="E71" s="320">
        <v>53300</v>
      </c>
    </row>
    <row r="72" spans="1:5" x14ac:dyDescent="0.25">
      <c r="A72" s="323" t="s">
        <v>1331</v>
      </c>
      <c r="B72" s="320">
        <v>2505.6</v>
      </c>
      <c r="C72" s="284"/>
      <c r="D72" s="323" t="s">
        <v>1527</v>
      </c>
      <c r="E72" s="320">
        <v>2975</v>
      </c>
    </row>
    <row r="73" spans="1:5" x14ac:dyDescent="0.25">
      <c r="A73" s="323" t="s">
        <v>1332</v>
      </c>
      <c r="B73" s="320">
        <v>16400</v>
      </c>
      <c r="C73" s="284"/>
      <c r="D73" s="323" t="s">
        <v>1528</v>
      </c>
      <c r="E73" s="320">
        <v>3465.01</v>
      </c>
    </row>
    <row r="74" spans="1:5" x14ac:dyDescent="0.25">
      <c r="A74" s="323" t="s">
        <v>1333</v>
      </c>
      <c r="B74" s="320">
        <v>274312.26</v>
      </c>
      <c r="C74" s="284"/>
      <c r="D74" s="323" t="s">
        <v>1529</v>
      </c>
      <c r="E74" s="320">
        <v>252968.17</v>
      </c>
    </row>
    <row r="75" spans="1:5" x14ac:dyDescent="0.25">
      <c r="A75" s="323" t="s">
        <v>1334</v>
      </c>
      <c r="B75" s="320">
        <v>11287.97</v>
      </c>
      <c r="C75" s="284"/>
      <c r="D75" s="323" t="s">
        <v>1530</v>
      </c>
      <c r="E75" s="320">
        <v>122557.92</v>
      </c>
    </row>
    <row r="76" spans="1:5" x14ac:dyDescent="0.25">
      <c r="A76" s="323" t="s">
        <v>1335</v>
      </c>
      <c r="B76" s="320">
        <v>3795</v>
      </c>
      <c r="C76" s="284"/>
      <c r="D76" s="323" t="s">
        <v>1531</v>
      </c>
      <c r="E76" s="320">
        <v>7000</v>
      </c>
    </row>
    <row r="77" spans="1:5" x14ac:dyDescent="0.25">
      <c r="A77" s="323" t="s">
        <v>1336</v>
      </c>
      <c r="B77" s="320">
        <v>39300</v>
      </c>
      <c r="C77" s="284"/>
      <c r="D77" s="323" t="s">
        <v>1532</v>
      </c>
      <c r="E77" s="320">
        <v>5344</v>
      </c>
    </row>
    <row r="78" spans="1:5" x14ac:dyDescent="0.25">
      <c r="A78" s="323" t="s">
        <v>1337</v>
      </c>
      <c r="B78" s="320">
        <v>3000</v>
      </c>
      <c r="C78" s="284"/>
      <c r="D78" s="323" t="s">
        <v>1533</v>
      </c>
      <c r="E78" s="320">
        <v>41098.269999999997</v>
      </c>
    </row>
    <row r="79" spans="1:5" x14ac:dyDescent="0.25">
      <c r="A79" s="323" t="s">
        <v>1338</v>
      </c>
      <c r="B79" s="320">
        <v>52125.14</v>
      </c>
      <c r="C79" s="284"/>
      <c r="D79" s="323" t="s">
        <v>1534</v>
      </c>
      <c r="E79" s="320">
        <v>123755.6</v>
      </c>
    </row>
    <row r="80" spans="1:5" x14ac:dyDescent="0.25">
      <c r="A80" s="323" t="s">
        <v>1339</v>
      </c>
      <c r="B80" s="320">
        <v>7043.49</v>
      </c>
      <c r="C80" s="284"/>
      <c r="D80" s="323" t="s">
        <v>1535</v>
      </c>
      <c r="E80" s="320">
        <v>43027</v>
      </c>
    </row>
    <row r="81" spans="1:5" x14ac:dyDescent="0.25">
      <c r="A81" s="323" t="s">
        <v>1340</v>
      </c>
      <c r="B81" s="320">
        <v>42038.84</v>
      </c>
      <c r="C81" s="284"/>
      <c r="D81" s="323" t="s">
        <v>1536</v>
      </c>
      <c r="E81" s="320">
        <v>19950</v>
      </c>
    </row>
    <row r="82" spans="1:5" x14ac:dyDescent="0.25">
      <c r="A82" s="323" t="s">
        <v>1341</v>
      </c>
      <c r="B82" s="320">
        <v>84368.42</v>
      </c>
      <c r="C82" s="284"/>
      <c r="D82" s="323" t="s">
        <v>1537</v>
      </c>
      <c r="E82" s="320">
        <v>55425.55</v>
      </c>
    </row>
    <row r="83" spans="1:5" x14ac:dyDescent="0.25">
      <c r="A83" s="323" t="s">
        <v>1342</v>
      </c>
      <c r="B83" s="320">
        <v>2573.27</v>
      </c>
      <c r="C83" s="284"/>
      <c r="D83" s="323" t="s">
        <v>1538</v>
      </c>
      <c r="E83" s="320">
        <v>4999.04</v>
      </c>
    </row>
    <row r="84" spans="1:5" x14ac:dyDescent="0.25">
      <c r="A84" s="323" t="s">
        <v>1343</v>
      </c>
      <c r="B84" s="320">
        <v>273515.68</v>
      </c>
      <c r="C84" s="284"/>
      <c r="D84" s="323" t="s">
        <v>1539</v>
      </c>
      <c r="E84" s="320">
        <v>2639.31</v>
      </c>
    </row>
    <row r="85" spans="1:5" x14ac:dyDescent="0.25">
      <c r="A85" s="323" t="s">
        <v>1344</v>
      </c>
      <c r="B85" s="320">
        <v>7030.41</v>
      </c>
      <c r="C85" s="284"/>
      <c r="D85" s="323" t="s">
        <v>1540</v>
      </c>
      <c r="E85" s="320">
        <v>13511</v>
      </c>
    </row>
    <row r="86" spans="1:5" x14ac:dyDescent="0.25">
      <c r="A86" s="323" t="s">
        <v>1345</v>
      </c>
      <c r="B86" s="320">
        <v>75239.67</v>
      </c>
      <c r="C86" s="284"/>
      <c r="D86" s="323" t="s">
        <v>1541</v>
      </c>
      <c r="E86" s="320">
        <v>27025.14</v>
      </c>
    </row>
    <row r="87" spans="1:5" x14ac:dyDescent="0.25">
      <c r="A87" s="323" t="s">
        <v>1346</v>
      </c>
      <c r="B87" s="320">
        <v>8660</v>
      </c>
      <c r="C87" s="284"/>
      <c r="D87" s="323" t="s">
        <v>1542</v>
      </c>
      <c r="E87" s="320">
        <v>343159.84</v>
      </c>
    </row>
    <row r="88" spans="1:5" x14ac:dyDescent="0.25">
      <c r="A88" s="323" t="s">
        <v>1347</v>
      </c>
      <c r="B88" s="320">
        <v>3350</v>
      </c>
      <c r="C88" s="284"/>
      <c r="D88" s="323" t="s">
        <v>1543</v>
      </c>
      <c r="E88" s="320">
        <v>84553.02</v>
      </c>
    </row>
    <row r="89" spans="1:5" x14ac:dyDescent="0.25">
      <c r="A89" s="323" t="s">
        <v>1348</v>
      </c>
      <c r="B89" s="320">
        <v>380741.73</v>
      </c>
      <c r="C89" s="284"/>
      <c r="D89" s="323" t="s">
        <v>1544</v>
      </c>
      <c r="E89" s="320">
        <v>76767.8</v>
      </c>
    </row>
    <row r="90" spans="1:5" x14ac:dyDescent="0.25">
      <c r="A90" s="323" t="s">
        <v>1349</v>
      </c>
      <c r="B90" s="320">
        <v>267767.09999999998</v>
      </c>
      <c r="C90" s="284"/>
      <c r="D90" s="323" t="s">
        <v>1545</v>
      </c>
      <c r="E90" s="320">
        <v>14942.33</v>
      </c>
    </row>
    <row r="91" spans="1:5" x14ac:dyDescent="0.25">
      <c r="A91" s="323" t="s">
        <v>1350</v>
      </c>
      <c r="B91" s="320">
        <v>25350</v>
      </c>
      <c r="C91" s="284"/>
      <c r="D91" s="323" t="s">
        <v>1546</v>
      </c>
      <c r="E91" s="320">
        <v>5890.62</v>
      </c>
    </row>
    <row r="92" spans="1:5" x14ac:dyDescent="0.25">
      <c r="A92" s="323" t="s">
        <v>1351</v>
      </c>
      <c r="B92" s="320">
        <v>121987.6</v>
      </c>
      <c r="C92" s="284"/>
      <c r="D92" s="323" t="s">
        <v>1547</v>
      </c>
      <c r="E92" s="320">
        <v>11500</v>
      </c>
    </row>
    <row r="93" spans="1:5" x14ac:dyDescent="0.25">
      <c r="A93" s="323" t="s">
        <v>1352</v>
      </c>
      <c r="B93" s="320">
        <v>5181.82</v>
      </c>
      <c r="C93" s="284"/>
      <c r="D93" s="323" t="s">
        <v>1548</v>
      </c>
      <c r="E93" s="320">
        <v>6114.79</v>
      </c>
    </row>
    <row r="94" spans="1:5" x14ac:dyDescent="0.25">
      <c r="A94" s="323" t="s">
        <v>1353</v>
      </c>
      <c r="B94" s="320">
        <v>12600</v>
      </c>
      <c r="C94" s="284"/>
      <c r="D94" s="323" t="s">
        <v>1549</v>
      </c>
      <c r="E94" s="320">
        <v>23037.119999999999</v>
      </c>
    </row>
    <row r="95" spans="1:5" x14ac:dyDescent="0.25">
      <c r="A95" s="323" t="s">
        <v>1354</v>
      </c>
      <c r="B95" s="320">
        <v>3340</v>
      </c>
      <c r="C95" s="284"/>
      <c r="D95" s="323" t="s">
        <v>1550</v>
      </c>
      <c r="E95" s="320">
        <v>3197.38</v>
      </c>
    </row>
    <row r="96" spans="1:5" x14ac:dyDescent="0.25">
      <c r="A96" s="323" t="s">
        <v>1355</v>
      </c>
      <c r="B96" s="320">
        <v>102812.5</v>
      </c>
      <c r="C96" s="284"/>
      <c r="D96" s="323" t="s">
        <v>1551</v>
      </c>
      <c r="E96" s="320">
        <v>13054.53</v>
      </c>
    </row>
    <row r="97" spans="1:5" x14ac:dyDescent="0.25">
      <c r="A97" s="323" t="s">
        <v>1356</v>
      </c>
      <c r="B97" s="320">
        <v>9458</v>
      </c>
      <c r="C97" s="284"/>
      <c r="D97" s="323" t="s">
        <v>1552</v>
      </c>
      <c r="E97" s="320">
        <v>5197.75</v>
      </c>
    </row>
    <row r="98" spans="1:5" x14ac:dyDescent="0.25">
      <c r="A98" s="323" t="s">
        <v>1357</v>
      </c>
      <c r="B98" s="320">
        <v>64295</v>
      </c>
      <c r="C98" s="284"/>
      <c r="D98" s="323" t="s">
        <v>1553</v>
      </c>
      <c r="E98" s="320">
        <v>3000</v>
      </c>
    </row>
    <row r="99" spans="1:5" x14ac:dyDescent="0.25">
      <c r="A99" s="323" t="s">
        <v>1358</v>
      </c>
      <c r="B99" s="320">
        <v>36375</v>
      </c>
      <c r="C99" s="284"/>
      <c r="D99" s="323" t="s">
        <v>1554</v>
      </c>
      <c r="E99" s="320">
        <v>16000</v>
      </c>
    </row>
    <row r="100" spans="1:5" x14ac:dyDescent="0.25">
      <c r="A100" s="323" t="s">
        <v>1359</v>
      </c>
      <c r="B100" s="320">
        <v>42139.57</v>
      </c>
      <c r="C100" s="284"/>
      <c r="D100" s="323" t="s">
        <v>1555</v>
      </c>
      <c r="E100" s="320">
        <v>4000</v>
      </c>
    </row>
    <row r="101" spans="1:5" x14ac:dyDescent="0.25">
      <c r="A101" s="323" t="s">
        <v>1360</v>
      </c>
      <c r="B101" s="320">
        <v>7500</v>
      </c>
      <c r="C101" s="284"/>
      <c r="D101" s="323" t="s">
        <v>1556</v>
      </c>
      <c r="E101" s="320">
        <v>3552.1</v>
      </c>
    </row>
    <row r="102" spans="1:5" x14ac:dyDescent="0.25">
      <c r="A102" s="323" t="s">
        <v>1361</v>
      </c>
      <c r="B102" s="320">
        <v>4859.7</v>
      </c>
      <c r="C102" s="284"/>
      <c r="D102" s="323" t="s">
        <v>1557</v>
      </c>
      <c r="E102" s="320">
        <v>5759.14</v>
      </c>
    </row>
    <row r="103" spans="1:5" x14ac:dyDescent="0.25">
      <c r="A103" s="323" t="s">
        <v>1362</v>
      </c>
      <c r="B103" s="320">
        <v>2929</v>
      </c>
      <c r="C103" s="284"/>
      <c r="D103" s="323" t="s">
        <v>1558</v>
      </c>
      <c r="E103" s="320">
        <v>58676.31</v>
      </c>
    </row>
    <row r="104" spans="1:5" x14ac:dyDescent="0.25">
      <c r="A104" s="323" t="s">
        <v>1363</v>
      </c>
      <c r="B104" s="320">
        <v>4500</v>
      </c>
      <c r="C104" s="284"/>
      <c r="D104" s="323" t="s">
        <v>1559</v>
      </c>
      <c r="E104" s="320">
        <v>2863.08</v>
      </c>
    </row>
    <row r="105" spans="1:5" x14ac:dyDescent="0.25">
      <c r="A105" s="323" t="s">
        <v>1364</v>
      </c>
      <c r="B105" s="320">
        <v>3846.78</v>
      </c>
      <c r="C105" s="284"/>
      <c r="D105" s="323" t="s">
        <v>1560</v>
      </c>
      <c r="E105" s="320">
        <v>4500</v>
      </c>
    </row>
    <row r="106" spans="1:5" x14ac:dyDescent="0.25">
      <c r="A106" s="323" t="s">
        <v>1365</v>
      </c>
      <c r="B106" s="320">
        <v>2962.73</v>
      </c>
      <c r="C106" s="284"/>
      <c r="D106" s="323" t="s">
        <v>1561</v>
      </c>
      <c r="E106" s="320">
        <v>19636.37</v>
      </c>
    </row>
    <row r="107" spans="1:5" x14ac:dyDescent="0.25">
      <c r="A107" s="323" t="s">
        <v>1366</v>
      </c>
      <c r="B107" s="320">
        <v>184920.46</v>
      </c>
      <c r="C107" s="284"/>
      <c r="D107" s="323" t="s">
        <v>1562</v>
      </c>
      <c r="E107" s="320">
        <v>3450</v>
      </c>
    </row>
    <row r="108" spans="1:5" x14ac:dyDescent="0.25">
      <c r="A108" s="323" t="s">
        <v>1367</v>
      </c>
      <c r="B108" s="320">
        <v>513090</v>
      </c>
      <c r="C108" s="284"/>
      <c r="D108" s="323" t="s">
        <v>1563</v>
      </c>
      <c r="E108" s="320">
        <v>3279.02</v>
      </c>
    </row>
    <row r="109" spans="1:5" x14ac:dyDescent="0.25">
      <c r="A109" s="323" t="s">
        <v>1368</v>
      </c>
      <c r="B109" s="320">
        <v>3600</v>
      </c>
      <c r="C109" s="284"/>
      <c r="D109" s="323" t="s">
        <v>1564</v>
      </c>
      <c r="E109" s="320">
        <v>5974.32</v>
      </c>
    </row>
    <row r="110" spans="1:5" x14ac:dyDescent="0.25">
      <c r="A110" s="323" t="s">
        <v>1369</v>
      </c>
      <c r="B110" s="320">
        <v>17611.560000000001</v>
      </c>
      <c r="C110" s="284"/>
      <c r="D110" s="323" t="s">
        <v>1565</v>
      </c>
      <c r="E110" s="320">
        <v>8270</v>
      </c>
    </row>
    <row r="111" spans="1:5" x14ac:dyDescent="0.25">
      <c r="A111" s="323" t="s">
        <v>1370</v>
      </c>
      <c r="B111" s="320">
        <v>3000</v>
      </c>
      <c r="C111" s="284"/>
      <c r="D111" s="323" t="s">
        <v>1566</v>
      </c>
      <c r="E111" s="320">
        <v>671616.62</v>
      </c>
    </row>
    <row r="112" spans="1:5" x14ac:dyDescent="0.25">
      <c r="A112" s="323" t="s">
        <v>1371</v>
      </c>
      <c r="B112" s="320">
        <v>25725.99</v>
      </c>
      <c r="C112" s="284"/>
      <c r="D112" s="323" t="s">
        <v>1567</v>
      </c>
      <c r="E112" s="320">
        <v>25324.9</v>
      </c>
    </row>
    <row r="113" spans="1:5" x14ac:dyDescent="0.25">
      <c r="A113" s="323" t="s">
        <v>1372</v>
      </c>
      <c r="B113" s="320">
        <v>5292</v>
      </c>
      <c r="C113" s="284"/>
      <c r="D113" s="323" t="s">
        <v>1568</v>
      </c>
      <c r="E113" s="320">
        <v>217599.27</v>
      </c>
    </row>
    <row r="114" spans="1:5" x14ac:dyDescent="0.25">
      <c r="A114" s="323" t="s">
        <v>1373</v>
      </c>
      <c r="B114" s="320">
        <v>3721.9</v>
      </c>
      <c r="C114" s="284"/>
      <c r="D114" s="323" t="s">
        <v>1569</v>
      </c>
      <c r="E114" s="320">
        <v>4000</v>
      </c>
    </row>
    <row r="115" spans="1:5" x14ac:dyDescent="0.25">
      <c r="A115" s="323" t="s">
        <v>1374</v>
      </c>
      <c r="B115" s="320">
        <v>16368.02</v>
      </c>
      <c r="C115" s="284"/>
      <c r="D115" s="323" t="s">
        <v>1570</v>
      </c>
      <c r="E115" s="320">
        <v>17767.93</v>
      </c>
    </row>
    <row r="116" spans="1:5" x14ac:dyDescent="0.25">
      <c r="A116" s="323" t="s">
        <v>1375</v>
      </c>
      <c r="B116" s="320">
        <v>3150</v>
      </c>
      <c r="C116" s="284"/>
      <c r="D116" s="323" t="s">
        <v>1571</v>
      </c>
      <c r="E116" s="320">
        <v>96622.080000000002</v>
      </c>
    </row>
    <row r="117" spans="1:5" x14ac:dyDescent="0.25">
      <c r="A117" s="323" t="s">
        <v>1376</v>
      </c>
      <c r="B117" s="320">
        <v>11900</v>
      </c>
      <c r="C117" s="284"/>
      <c r="D117" s="323" t="s">
        <v>1572</v>
      </c>
      <c r="E117" s="320">
        <v>33589.5</v>
      </c>
    </row>
    <row r="118" spans="1:5" x14ac:dyDescent="0.25">
      <c r="A118" s="323" t="s">
        <v>1377</v>
      </c>
      <c r="B118" s="320">
        <v>5885</v>
      </c>
      <c r="C118" s="284"/>
      <c r="D118" s="323" t="s">
        <v>1573</v>
      </c>
      <c r="E118" s="320">
        <v>8000</v>
      </c>
    </row>
    <row r="119" spans="1:5" x14ac:dyDescent="0.25">
      <c r="A119" s="323" t="s">
        <v>1378</v>
      </c>
      <c r="B119" s="320">
        <v>56710.42</v>
      </c>
      <c r="C119" s="284"/>
      <c r="D119" s="323" t="s">
        <v>1574</v>
      </c>
      <c r="E119" s="320">
        <v>3040.68</v>
      </c>
    </row>
    <row r="120" spans="1:5" x14ac:dyDescent="0.25">
      <c r="A120" s="323" t="s">
        <v>1379</v>
      </c>
      <c r="B120" s="320">
        <v>10558.75</v>
      </c>
      <c r="C120" s="284"/>
      <c r="D120" s="323" t="s">
        <v>1575</v>
      </c>
      <c r="E120" s="320">
        <v>4910</v>
      </c>
    </row>
    <row r="121" spans="1:5" x14ac:dyDescent="0.25">
      <c r="A121" s="323" t="s">
        <v>1380</v>
      </c>
      <c r="B121" s="320">
        <v>3500</v>
      </c>
      <c r="C121" s="284"/>
      <c r="D121" s="323" t="s">
        <v>1576</v>
      </c>
      <c r="E121" s="320">
        <v>16007.01</v>
      </c>
    </row>
    <row r="122" spans="1:5" x14ac:dyDescent="0.25">
      <c r="A122" s="323" t="s">
        <v>1381</v>
      </c>
      <c r="B122" s="320">
        <v>10042018.99</v>
      </c>
      <c r="C122" s="284"/>
      <c r="D122" s="323" t="s">
        <v>1577</v>
      </c>
      <c r="E122" s="320">
        <v>19959.57</v>
      </c>
    </row>
    <row r="123" spans="1:5" x14ac:dyDescent="0.25">
      <c r="A123" s="323" t="s">
        <v>1382</v>
      </c>
      <c r="B123" s="320">
        <v>17100</v>
      </c>
      <c r="C123" s="284"/>
      <c r="D123" s="323" t="s">
        <v>1578</v>
      </c>
      <c r="E123" s="320">
        <v>24825.68</v>
      </c>
    </row>
    <row r="124" spans="1:5" x14ac:dyDescent="0.25">
      <c r="A124" s="323" t="s">
        <v>1383</v>
      </c>
      <c r="B124" s="320">
        <v>2640</v>
      </c>
      <c r="C124" s="284"/>
      <c r="D124" s="323" t="s">
        <v>1579</v>
      </c>
      <c r="E124" s="320">
        <v>22407.13</v>
      </c>
    </row>
    <row r="125" spans="1:5" x14ac:dyDescent="0.25">
      <c r="A125" s="323" t="s">
        <v>1384</v>
      </c>
      <c r="B125" s="320">
        <v>3075</v>
      </c>
      <c r="C125" s="284"/>
      <c r="D125" s="323" t="s">
        <v>1580</v>
      </c>
      <c r="E125" s="320">
        <v>40560</v>
      </c>
    </row>
    <row r="126" spans="1:5" x14ac:dyDescent="0.25">
      <c r="A126" s="323" t="s">
        <v>1385</v>
      </c>
      <c r="B126" s="320">
        <v>2975</v>
      </c>
      <c r="C126" s="284"/>
      <c r="D126" s="323" t="s">
        <v>1581</v>
      </c>
      <c r="E126" s="320">
        <v>6000</v>
      </c>
    </row>
    <row r="127" spans="1:5" x14ac:dyDescent="0.25">
      <c r="A127" s="323" t="s">
        <v>1386</v>
      </c>
      <c r="B127" s="320">
        <v>11550</v>
      </c>
      <c r="C127" s="284"/>
      <c r="D127" s="323" t="s">
        <v>1582</v>
      </c>
      <c r="E127" s="320">
        <v>176312.4</v>
      </c>
    </row>
    <row r="128" spans="1:5" x14ac:dyDescent="0.25">
      <c r="A128" s="323" t="s">
        <v>1387</v>
      </c>
      <c r="B128" s="320">
        <v>21210</v>
      </c>
      <c r="C128" s="284"/>
      <c r="D128" s="323" t="s">
        <v>1583</v>
      </c>
      <c r="E128" s="320">
        <v>19402.62</v>
      </c>
    </row>
    <row r="129" spans="1:5" x14ac:dyDescent="0.25">
      <c r="A129" s="323" t="s">
        <v>1388</v>
      </c>
      <c r="B129" s="320">
        <v>5200.5600000000004</v>
      </c>
      <c r="C129" s="284"/>
      <c r="D129" s="323" t="s">
        <v>1584</v>
      </c>
      <c r="E129" s="320">
        <v>15544</v>
      </c>
    </row>
    <row r="130" spans="1:5" x14ac:dyDescent="0.25">
      <c r="A130" s="323" t="s">
        <v>1389</v>
      </c>
      <c r="B130" s="320">
        <v>10187.6</v>
      </c>
      <c r="C130" s="284"/>
      <c r="D130" s="323" t="s">
        <v>1585</v>
      </c>
      <c r="E130" s="320">
        <v>49500</v>
      </c>
    </row>
    <row r="131" spans="1:5" x14ac:dyDescent="0.25">
      <c r="A131" s="323" t="s">
        <v>1390</v>
      </c>
      <c r="B131" s="320">
        <v>355834.41</v>
      </c>
      <c r="C131" s="284"/>
      <c r="D131" s="323" t="s">
        <v>1586</v>
      </c>
      <c r="E131" s="320">
        <v>193032</v>
      </c>
    </row>
    <row r="132" spans="1:5" x14ac:dyDescent="0.25">
      <c r="A132" s="323" t="s">
        <v>1391</v>
      </c>
      <c r="B132" s="320">
        <v>792057.24</v>
      </c>
      <c r="C132" s="284"/>
      <c r="D132" s="323" t="s">
        <v>1587</v>
      </c>
      <c r="E132" s="320">
        <v>7280</v>
      </c>
    </row>
    <row r="133" spans="1:5" x14ac:dyDescent="0.25">
      <c r="A133" s="323" t="s">
        <v>1391</v>
      </c>
      <c r="B133" s="320">
        <v>33038.94</v>
      </c>
      <c r="C133" s="284"/>
      <c r="D133" s="323" t="s">
        <v>1588</v>
      </c>
      <c r="E133" s="320">
        <v>5696.45</v>
      </c>
    </row>
    <row r="134" spans="1:5" x14ac:dyDescent="0.25">
      <c r="A134" s="323" t="s">
        <v>1392</v>
      </c>
      <c r="B134" s="320">
        <v>19002.349999999999</v>
      </c>
      <c r="C134" s="284"/>
      <c r="D134" s="323" t="s">
        <v>1589</v>
      </c>
      <c r="E134" s="320">
        <v>132633.60000000001</v>
      </c>
    </row>
    <row r="135" spans="1:5" x14ac:dyDescent="0.25">
      <c r="A135" s="323" t="s">
        <v>1392</v>
      </c>
      <c r="B135" s="320">
        <v>14588.62</v>
      </c>
      <c r="C135" s="284"/>
      <c r="D135" s="323" t="s">
        <v>1590</v>
      </c>
      <c r="E135" s="320">
        <v>6156.54</v>
      </c>
    </row>
    <row r="136" spans="1:5" x14ac:dyDescent="0.25">
      <c r="A136" s="323" t="s">
        <v>1392</v>
      </c>
      <c r="B136" s="320">
        <v>12537.46</v>
      </c>
      <c r="C136" s="284"/>
      <c r="D136" s="323" t="s">
        <v>1591</v>
      </c>
      <c r="E136" s="320">
        <v>51660</v>
      </c>
    </row>
    <row r="137" spans="1:5" x14ac:dyDescent="0.25">
      <c r="A137" s="323" t="s">
        <v>1393</v>
      </c>
      <c r="B137" s="320">
        <v>32843.5</v>
      </c>
      <c r="C137" s="284"/>
      <c r="D137" s="323" t="s">
        <v>1592</v>
      </c>
      <c r="E137" s="320">
        <v>4749.8</v>
      </c>
    </row>
    <row r="138" spans="1:5" x14ac:dyDescent="0.25">
      <c r="A138" s="323" t="s">
        <v>1394</v>
      </c>
      <c r="B138" s="320">
        <v>69675.17</v>
      </c>
      <c r="C138" s="284"/>
      <c r="D138" s="323" t="s">
        <v>1593</v>
      </c>
      <c r="E138" s="320">
        <v>5340</v>
      </c>
    </row>
    <row r="139" spans="1:5" x14ac:dyDescent="0.25">
      <c r="A139" s="323" t="s">
        <v>1395</v>
      </c>
      <c r="B139" s="320">
        <v>273873.39</v>
      </c>
      <c r="C139" s="284"/>
      <c r="D139" s="323" t="s">
        <v>1594</v>
      </c>
      <c r="E139" s="320">
        <v>4477.8500000000004</v>
      </c>
    </row>
    <row r="140" spans="1:5" x14ac:dyDescent="0.25">
      <c r="A140" s="323" t="s">
        <v>1396</v>
      </c>
      <c r="B140" s="320">
        <v>5000</v>
      </c>
      <c r="C140" s="284"/>
      <c r="D140" s="323" t="s">
        <v>1595</v>
      </c>
      <c r="E140" s="320">
        <v>10710</v>
      </c>
    </row>
    <row r="141" spans="1:5" x14ac:dyDescent="0.25">
      <c r="A141" s="323" t="s">
        <v>1397</v>
      </c>
      <c r="B141" s="320">
        <v>10930.29</v>
      </c>
      <c r="C141" s="284"/>
      <c r="D141" s="323" t="s">
        <v>1596</v>
      </c>
      <c r="E141" s="320">
        <v>32995.64</v>
      </c>
    </row>
    <row r="142" spans="1:5" x14ac:dyDescent="0.25">
      <c r="A142" s="323" t="s">
        <v>1398</v>
      </c>
      <c r="B142" s="320">
        <v>65778.740000000005</v>
      </c>
      <c r="C142" s="284"/>
      <c r="D142" s="323" t="s">
        <v>1597</v>
      </c>
      <c r="E142" s="320">
        <v>179499.6</v>
      </c>
    </row>
    <row r="143" spans="1:5" x14ac:dyDescent="0.25">
      <c r="A143" s="323" t="s">
        <v>1399</v>
      </c>
      <c r="B143" s="320">
        <v>20000</v>
      </c>
      <c r="C143" s="284"/>
      <c r="D143" s="323" t="s">
        <v>1598</v>
      </c>
      <c r="E143" s="320">
        <v>30797.64</v>
      </c>
    </row>
    <row r="144" spans="1:5" x14ac:dyDescent="0.25">
      <c r="A144" s="323" t="s">
        <v>1400</v>
      </c>
      <c r="B144" s="320">
        <v>15986.73</v>
      </c>
      <c r="C144" s="284"/>
      <c r="D144" s="323" t="s">
        <v>1599</v>
      </c>
      <c r="E144" s="320">
        <v>3420</v>
      </c>
    </row>
    <row r="145" spans="1:5" x14ac:dyDescent="0.25">
      <c r="A145" s="323" t="s">
        <v>1401</v>
      </c>
      <c r="B145" s="320">
        <v>6582.5</v>
      </c>
      <c r="C145" s="284"/>
      <c r="D145" s="323" t="s">
        <v>1600</v>
      </c>
      <c r="E145" s="320">
        <v>92733.83</v>
      </c>
    </row>
    <row r="146" spans="1:5" x14ac:dyDescent="0.25">
      <c r="A146" s="323" t="s">
        <v>1402</v>
      </c>
      <c r="B146" s="320">
        <v>68027.91</v>
      </c>
      <c r="C146" s="284"/>
      <c r="D146" s="323" t="s">
        <v>1601</v>
      </c>
      <c r="E146" s="320">
        <v>12419.55</v>
      </c>
    </row>
    <row r="147" spans="1:5" x14ac:dyDescent="0.25">
      <c r="A147" s="323" t="s">
        <v>1403</v>
      </c>
      <c r="B147" s="320">
        <v>10500.1</v>
      </c>
      <c r="C147" s="284"/>
      <c r="D147" s="323" t="s">
        <v>1602</v>
      </c>
      <c r="E147" s="320">
        <v>102424.5</v>
      </c>
    </row>
    <row r="148" spans="1:5" x14ac:dyDescent="0.25">
      <c r="A148" s="323" t="s">
        <v>1404</v>
      </c>
      <c r="B148" s="320">
        <v>6256.2</v>
      </c>
      <c r="C148" s="284"/>
      <c r="D148" s="323" t="s">
        <v>1603</v>
      </c>
      <c r="E148" s="320">
        <v>8132</v>
      </c>
    </row>
    <row r="149" spans="1:5" x14ac:dyDescent="0.25">
      <c r="A149" s="323" t="s">
        <v>1405</v>
      </c>
      <c r="B149" s="320">
        <v>35621.51</v>
      </c>
      <c r="C149" s="284"/>
      <c r="D149" s="323" t="s">
        <v>1604</v>
      </c>
      <c r="E149" s="320">
        <v>11480.32</v>
      </c>
    </row>
    <row r="150" spans="1:5" x14ac:dyDescent="0.25">
      <c r="A150" s="323" t="s">
        <v>1406</v>
      </c>
      <c r="B150" s="320">
        <v>33424.269999999997</v>
      </c>
      <c r="C150" s="284"/>
      <c r="D150" s="323" t="s">
        <v>1605</v>
      </c>
      <c r="E150" s="320">
        <v>3755.39</v>
      </c>
    </row>
    <row r="151" spans="1:5" x14ac:dyDescent="0.25">
      <c r="A151" s="323" t="s">
        <v>1407</v>
      </c>
      <c r="B151" s="320">
        <v>8318</v>
      </c>
      <c r="C151" s="284"/>
      <c r="D151" s="323" t="s">
        <v>1606</v>
      </c>
      <c r="E151" s="320">
        <v>65928.429999999993</v>
      </c>
    </row>
    <row r="152" spans="1:5" x14ac:dyDescent="0.25">
      <c r="A152" s="323" t="s">
        <v>1408</v>
      </c>
      <c r="B152" s="320">
        <v>59028.36</v>
      </c>
      <c r="C152" s="284"/>
      <c r="D152" s="323" t="s">
        <v>1607</v>
      </c>
      <c r="E152" s="320">
        <v>963066.61</v>
      </c>
    </row>
    <row r="153" spans="1:5" x14ac:dyDescent="0.25">
      <c r="A153" s="323" t="s">
        <v>1409</v>
      </c>
      <c r="B153" s="320">
        <v>25000</v>
      </c>
      <c r="C153" s="284"/>
      <c r="D153" s="323" t="s">
        <v>1608</v>
      </c>
      <c r="E153" s="320">
        <v>2590</v>
      </c>
    </row>
    <row r="154" spans="1:5" x14ac:dyDescent="0.25">
      <c r="A154" s="323" t="s">
        <v>1410</v>
      </c>
      <c r="B154" s="320">
        <v>58800</v>
      </c>
      <c r="C154" s="284"/>
      <c r="D154" s="323" t="s">
        <v>1609</v>
      </c>
      <c r="E154" s="320">
        <v>3990</v>
      </c>
    </row>
    <row r="155" spans="1:5" x14ac:dyDescent="0.25">
      <c r="A155" s="323" t="s">
        <v>1411</v>
      </c>
      <c r="B155" s="320">
        <v>14079</v>
      </c>
      <c r="C155" s="284"/>
      <c r="D155" s="323" t="s">
        <v>1610</v>
      </c>
      <c r="E155" s="320">
        <v>29095.89</v>
      </c>
    </row>
    <row r="156" spans="1:5" x14ac:dyDescent="0.25">
      <c r="A156" s="323" t="s">
        <v>1412</v>
      </c>
      <c r="B156" s="320">
        <v>29070</v>
      </c>
      <c r="C156" s="284"/>
      <c r="D156" s="323" t="s">
        <v>1611</v>
      </c>
      <c r="E156" s="320">
        <v>115714.39</v>
      </c>
    </row>
    <row r="157" spans="1:5" x14ac:dyDescent="0.25">
      <c r="A157" s="323" t="s">
        <v>1413</v>
      </c>
      <c r="B157" s="320">
        <v>4850</v>
      </c>
      <c r="C157" s="284"/>
      <c r="D157" s="323" t="s">
        <v>1612</v>
      </c>
      <c r="E157" s="320">
        <v>12000</v>
      </c>
    </row>
    <row r="158" spans="1:5" x14ac:dyDescent="0.25">
      <c r="A158" s="323" t="s">
        <v>1414</v>
      </c>
      <c r="B158" s="320">
        <v>47100.7</v>
      </c>
      <c r="C158" s="284"/>
      <c r="D158" s="323" t="s">
        <v>1613</v>
      </c>
      <c r="E158" s="320">
        <v>4219</v>
      </c>
    </row>
    <row r="159" spans="1:5" x14ac:dyDescent="0.25">
      <c r="A159" s="323" t="s">
        <v>1415</v>
      </c>
      <c r="B159" s="320">
        <v>48578.87</v>
      </c>
      <c r="C159" s="284"/>
      <c r="D159" s="323" t="s">
        <v>1614</v>
      </c>
      <c r="E159" s="320">
        <v>18355.5</v>
      </c>
    </row>
    <row r="160" spans="1:5" x14ac:dyDescent="0.25">
      <c r="A160" s="323" t="s">
        <v>1416</v>
      </c>
      <c r="B160" s="320">
        <v>23478.14</v>
      </c>
      <c r="C160" s="284"/>
      <c r="D160" s="323" t="s">
        <v>1615</v>
      </c>
      <c r="E160" s="320">
        <v>36796.26</v>
      </c>
    </row>
    <row r="161" spans="1:5" x14ac:dyDescent="0.25">
      <c r="A161" s="323" t="s">
        <v>1417</v>
      </c>
      <c r="B161" s="320">
        <v>311141</v>
      </c>
      <c r="C161" s="284"/>
      <c r="D161" s="323" t="s">
        <v>1616</v>
      </c>
      <c r="E161" s="320">
        <v>69396.08</v>
      </c>
    </row>
    <row r="162" spans="1:5" x14ac:dyDescent="0.25">
      <c r="A162" s="323" t="s">
        <v>1418</v>
      </c>
      <c r="B162" s="320">
        <v>10047.709999999999</v>
      </c>
      <c r="C162" s="284"/>
      <c r="D162" s="323" t="s">
        <v>1617</v>
      </c>
      <c r="E162" s="320">
        <v>6490</v>
      </c>
    </row>
    <row r="163" spans="1:5" x14ac:dyDescent="0.25">
      <c r="A163" s="323" t="s">
        <v>1419</v>
      </c>
      <c r="B163" s="320">
        <v>12550.77</v>
      </c>
      <c r="C163" s="284"/>
      <c r="D163" s="323" t="s">
        <v>1618</v>
      </c>
      <c r="E163" s="320">
        <v>14878.53</v>
      </c>
    </row>
    <row r="164" spans="1:5" x14ac:dyDescent="0.25">
      <c r="A164" s="323" t="s">
        <v>1420</v>
      </c>
      <c r="B164" s="320">
        <v>24344.12</v>
      </c>
      <c r="C164" s="284"/>
      <c r="D164" s="323" t="s">
        <v>1619</v>
      </c>
      <c r="E164" s="320">
        <v>11496</v>
      </c>
    </row>
    <row r="165" spans="1:5" x14ac:dyDescent="0.25">
      <c r="A165" s="323" t="s">
        <v>1421</v>
      </c>
      <c r="B165" s="320">
        <v>6972.89</v>
      </c>
      <c r="C165" s="284"/>
      <c r="D165" s="323" t="s">
        <v>1620</v>
      </c>
      <c r="E165" s="320">
        <v>60820.95</v>
      </c>
    </row>
    <row r="166" spans="1:5" x14ac:dyDescent="0.25">
      <c r="A166" s="323" t="s">
        <v>1422</v>
      </c>
      <c r="B166" s="320">
        <v>39539.760000000002</v>
      </c>
      <c r="C166" s="284"/>
      <c r="D166" s="323" t="s">
        <v>1621</v>
      </c>
      <c r="E166" s="320">
        <v>9525</v>
      </c>
    </row>
    <row r="167" spans="1:5" x14ac:dyDescent="0.25">
      <c r="A167" s="323" t="s">
        <v>1423</v>
      </c>
      <c r="B167" s="320">
        <v>36221</v>
      </c>
      <c r="C167" s="284"/>
      <c r="D167" s="323" t="s">
        <v>1622</v>
      </c>
      <c r="E167" s="320">
        <v>9502.75</v>
      </c>
    </row>
    <row r="168" spans="1:5" x14ac:dyDescent="0.25">
      <c r="A168" s="323" t="s">
        <v>1424</v>
      </c>
      <c r="B168" s="320">
        <v>2506</v>
      </c>
      <c r="C168" s="284"/>
      <c r="D168" s="323" t="s">
        <v>1623</v>
      </c>
      <c r="E168" s="320">
        <v>3788.25</v>
      </c>
    </row>
    <row r="169" spans="1:5" x14ac:dyDescent="0.25">
      <c r="A169" s="323" t="s">
        <v>1425</v>
      </c>
      <c r="B169" s="320">
        <v>176688</v>
      </c>
      <c r="C169" s="284"/>
      <c r="D169" s="323" t="s">
        <v>1624</v>
      </c>
      <c r="E169" s="320">
        <v>10596.25</v>
      </c>
    </row>
    <row r="170" spans="1:5" x14ac:dyDescent="0.25">
      <c r="A170" s="323" t="s">
        <v>1426</v>
      </c>
      <c r="B170" s="320">
        <v>58674.35</v>
      </c>
      <c r="C170" s="284"/>
      <c r="D170" s="323" t="s">
        <v>1625</v>
      </c>
      <c r="E170" s="320">
        <v>2948.9</v>
      </c>
    </row>
    <row r="171" spans="1:5" x14ac:dyDescent="0.25">
      <c r="A171" s="323" t="s">
        <v>1427</v>
      </c>
      <c r="B171" s="320">
        <v>6404.98</v>
      </c>
      <c r="C171" s="284"/>
      <c r="D171" s="323" t="s">
        <v>1626</v>
      </c>
      <c r="E171" s="320">
        <v>3100</v>
      </c>
    </row>
    <row r="172" spans="1:5" x14ac:dyDescent="0.25">
      <c r="A172" s="323" t="s">
        <v>1428</v>
      </c>
      <c r="B172" s="320">
        <v>6456.17</v>
      </c>
      <c r="C172" s="284"/>
      <c r="D172" s="323" t="s">
        <v>1627</v>
      </c>
      <c r="E172" s="320">
        <v>26429.82</v>
      </c>
    </row>
    <row r="173" spans="1:5" x14ac:dyDescent="0.25">
      <c r="A173" s="323" t="s">
        <v>1429</v>
      </c>
      <c r="B173" s="320">
        <v>35149.5</v>
      </c>
      <c r="C173" s="284"/>
      <c r="D173" s="323" t="s">
        <v>1628</v>
      </c>
      <c r="E173" s="320">
        <v>66451.039999999994</v>
      </c>
    </row>
    <row r="174" spans="1:5" x14ac:dyDescent="0.25">
      <c r="A174" s="323" t="s">
        <v>1430</v>
      </c>
      <c r="B174" s="320">
        <v>37910</v>
      </c>
      <c r="C174" s="284"/>
      <c r="D174" s="323" t="s">
        <v>1629</v>
      </c>
      <c r="E174" s="320">
        <v>11940</v>
      </c>
    </row>
    <row r="175" spans="1:5" x14ac:dyDescent="0.25">
      <c r="A175" s="323" t="s">
        <v>1431</v>
      </c>
      <c r="B175" s="320">
        <v>23375</v>
      </c>
      <c r="C175" s="284"/>
      <c r="D175" s="323" t="s">
        <v>1630</v>
      </c>
      <c r="E175" s="320">
        <v>3780</v>
      </c>
    </row>
    <row r="176" spans="1:5" x14ac:dyDescent="0.25">
      <c r="A176" s="323" t="s">
        <v>1432</v>
      </c>
      <c r="B176" s="320">
        <v>5800</v>
      </c>
      <c r="C176" s="284"/>
      <c r="D176" s="323" t="s">
        <v>1631</v>
      </c>
      <c r="E176" s="320">
        <v>6125</v>
      </c>
    </row>
    <row r="177" spans="1:5" x14ac:dyDescent="0.25">
      <c r="A177" s="323" t="s">
        <v>1433</v>
      </c>
      <c r="B177" s="320">
        <v>11068</v>
      </c>
      <c r="C177" s="284"/>
      <c r="D177" s="323" t="s">
        <v>1632</v>
      </c>
      <c r="E177" s="320">
        <v>25421.09</v>
      </c>
    </row>
    <row r="178" spans="1:5" x14ac:dyDescent="0.25">
      <c r="A178" s="323" t="s">
        <v>1434</v>
      </c>
      <c r="B178" s="320">
        <v>3675</v>
      </c>
      <c r="C178" s="284"/>
      <c r="D178" s="323" t="s">
        <v>1633</v>
      </c>
      <c r="E178" s="320">
        <v>13152.84</v>
      </c>
    </row>
    <row r="179" spans="1:5" x14ac:dyDescent="0.25">
      <c r="A179" s="323" t="s">
        <v>1435</v>
      </c>
      <c r="B179" s="320">
        <v>43132.06</v>
      </c>
      <c r="C179" s="284"/>
      <c r="D179" s="323" t="s">
        <v>1634</v>
      </c>
      <c r="E179" s="320">
        <v>4000</v>
      </c>
    </row>
    <row r="180" spans="1:5" x14ac:dyDescent="0.25">
      <c r="A180" s="323" t="s">
        <v>1436</v>
      </c>
      <c r="B180" s="320">
        <v>24412</v>
      </c>
      <c r="C180" s="284"/>
      <c r="D180" s="323" t="s">
        <v>1635</v>
      </c>
      <c r="E180" s="320">
        <v>7442.36</v>
      </c>
    </row>
    <row r="181" spans="1:5" x14ac:dyDescent="0.25">
      <c r="A181" s="323" t="s">
        <v>1437</v>
      </c>
      <c r="B181" s="320">
        <v>5354.45</v>
      </c>
      <c r="C181" s="284"/>
      <c r="D181" s="323" t="s">
        <v>1636</v>
      </c>
      <c r="E181" s="320">
        <v>253716.95</v>
      </c>
    </row>
    <row r="182" spans="1:5" x14ac:dyDescent="0.25">
      <c r="A182" s="323" t="s">
        <v>1438</v>
      </c>
      <c r="B182" s="320">
        <v>6458.35</v>
      </c>
      <c r="C182" s="284"/>
      <c r="D182" s="323" t="s">
        <v>1637</v>
      </c>
      <c r="E182" s="320">
        <v>51979.07</v>
      </c>
    </row>
    <row r="183" spans="1:5" x14ac:dyDescent="0.25">
      <c r="A183" s="323" t="s">
        <v>1439</v>
      </c>
      <c r="B183" s="320">
        <v>34800</v>
      </c>
      <c r="C183" s="284"/>
      <c r="D183" s="323" t="s">
        <v>1638</v>
      </c>
      <c r="E183" s="320">
        <v>21056.28</v>
      </c>
    </row>
    <row r="184" spans="1:5" x14ac:dyDescent="0.25">
      <c r="A184" s="323" t="s">
        <v>1440</v>
      </c>
      <c r="B184" s="320">
        <v>103770.74</v>
      </c>
      <c r="C184" s="284"/>
      <c r="D184" s="323" t="s">
        <v>1639</v>
      </c>
      <c r="E184" s="320">
        <v>7195</v>
      </c>
    </row>
    <row r="185" spans="1:5" x14ac:dyDescent="0.25">
      <c r="A185" s="323" t="s">
        <v>1441</v>
      </c>
      <c r="B185" s="320">
        <v>7475</v>
      </c>
      <c r="C185" s="284"/>
      <c r="D185" s="323" t="s">
        <v>1640</v>
      </c>
      <c r="E185" s="320">
        <v>3209</v>
      </c>
    </row>
    <row r="186" spans="1:5" x14ac:dyDescent="0.25">
      <c r="A186" s="323" t="s">
        <v>1442</v>
      </c>
      <c r="B186" s="320">
        <v>50868.5</v>
      </c>
      <c r="C186" s="284"/>
      <c r="D186" s="323" t="s">
        <v>1641</v>
      </c>
      <c r="E186" s="320">
        <v>5600</v>
      </c>
    </row>
    <row r="187" spans="1:5" x14ac:dyDescent="0.25">
      <c r="A187" s="323" t="s">
        <v>1443</v>
      </c>
      <c r="B187" s="320">
        <v>114074.7</v>
      </c>
      <c r="C187" s="284"/>
      <c r="D187" s="323" t="s">
        <v>1642</v>
      </c>
      <c r="E187" s="320">
        <v>83096.100000000006</v>
      </c>
    </row>
    <row r="188" spans="1:5" x14ac:dyDescent="0.25">
      <c r="A188" s="323" t="s">
        <v>1444</v>
      </c>
      <c r="B188" s="320">
        <v>95615.41</v>
      </c>
      <c r="C188" s="284"/>
      <c r="D188" s="323" t="s">
        <v>1643</v>
      </c>
      <c r="E188" s="320">
        <v>10500</v>
      </c>
    </row>
    <row r="189" spans="1:5" x14ac:dyDescent="0.25">
      <c r="A189" s="323" t="s">
        <v>1445</v>
      </c>
      <c r="B189" s="320">
        <v>2646.78</v>
      </c>
      <c r="C189" s="284"/>
      <c r="D189" s="323" t="s">
        <v>1644</v>
      </c>
      <c r="E189" s="320">
        <v>174560.64000000001</v>
      </c>
    </row>
    <row r="190" spans="1:5" x14ac:dyDescent="0.25">
      <c r="A190" s="323" t="s">
        <v>1446</v>
      </c>
      <c r="B190" s="320">
        <v>9860</v>
      </c>
      <c r="C190" s="284"/>
      <c r="D190" s="323" t="s">
        <v>1645</v>
      </c>
      <c r="E190" s="320">
        <v>9181.84</v>
      </c>
    </row>
    <row r="191" spans="1:5" x14ac:dyDescent="0.25">
      <c r="A191" s="323" t="s">
        <v>1447</v>
      </c>
      <c r="B191" s="320">
        <v>17182.96</v>
      </c>
      <c r="C191" s="284"/>
      <c r="D191" s="323" t="s">
        <v>1646</v>
      </c>
      <c r="E191" s="320">
        <v>4044.42</v>
      </c>
    </row>
    <row r="192" spans="1:5" x14ac:dyDescent="0.25">
      <c r="A192" s="323" t="s">
        <v>1448</v>
      </c>
      <c r="B192" s="320">
        <v>18515.169999999998</v>
      </c>
      <c r="C192" s="284"/>
      <c r="D192" s="323" t="s">
        <v>1647</v>
      </c>
      <c r="E192" s="320">
        <v>77219.73</v>
      </c>
    </row>
    <row r="193" spans="1:5" x14ac:dyDescent="0.25">
      <c r="A193" s="323" t="s">
        <v>1449</v>
      </c>
      <c r="B193" s="320">
        <v>7434</v>
      </c>
      <c r="C193" s="284"/>
      <c r="D193" s="323" t="s">
        <v>1647</v>
      </c>
      <c r="E193" s="320">
        <v>67831.509999999995</v>
      </c>
    </row>
    <row r="194" spans="1:5" x14ac:dyDescent="0.25">
      <c r="A194" s="323" t="s">
        <v>1450</v>
      </c>
      <c r="B194" s="320">
        <v>12204.46</v>
      </c>
      <c r="C194" s="284"/>
      <c r="D194" s="323" t="s">
        <v>1648</v>
      </c>
      <c r="E194" s="320">
        <v>72771.710000000006</v>
      </c>
    </row>
    <row r="195" spans="1:5" x14ac:dyDescent="0.25">
      <c r="A195" s="323" t="s">
        <v>1451</v>
      </c>
      <c r="B195" s="320">
        <v>4000</v>
      </c>
      <c r="C195" s="284"/>
      <c r="D195" s="323" t="s">
        <v>1649</v>
      </c>
      <c r="E195" s="320">
        <v>267178.94</v>
      </c>
    </row>
    <row r="196" spans="1:5" x14ac:dyDescent="0.25">
      <c r="A196" s="323" t="s">
        <v>1452</v>
      </c>
      <c r="B196" s="320">
        <v>34914.879999999997</v>
      </c>
      <c r="C196" s="284"/>
      <c r="D196" s="323" t="s">
        <v>1650</v>
      </c>
      <c r="E196" s="320">
        <v>43273.04</v>
      </c>
    </row>
    <row r="197" spans="1:5" x14ac:dyDescent="0.25">
      <c r="A197" s="323" t="s">
        <v>1453</v>
      </c>
      <c r="B197" s="320">
        <v>39780</v>
      </c>
      <c r="C197" s="284"/>
      <c r="D197" s="323" t="s">
        <v>1651</v>
      </c>
      <c r="E197" s="320">
        <v>27496.63</v>
      </c>
    </row>
    <row r="198" spans="1:5" x14ac:dyDescent="0.25">
      <c r="A198" s="323" t="s">
        <v>1454</v>
      </c>
      <c r="B198" s="320">
        <v>16750</v>
      </c>
      <c r="C198" s="284"/>
      <c r="D198" s="323" t="s">
        <v>1652</v>
      </c>
      <c r="E198" s="320">
        <v>4711.9799999999996</v>
      </c>
    </row>
    <row r="199" spans="1:5" x14ac:dyDescent="0.25">
      <c r="A199" s="323" t="s">
        <v>1455</v>
      </c>
      <c r="B199" s="320">
        <v>3136.25</v>
      </c>
      <c r="C199" s="284"/>
      <c r="D199" s="323" t="s">
        <v>1653</v>
      </c>
      <c r="E199" s="320">
        <v>3773.38</v>
      </c>
    </row>
    <row r="200" spans="1:5" x14ac:dyDescent="0.25">
      <c r="A200" s="323" t="s">
        <v>1456</v>
      </c>
      <c r="B200" s="320">
        <v>15603.73</v>
      </c>
      <c r="C200" s="284"/>
      <c r="D200" s="323" t="s">
        <v>1654</v>
      </c>
      <c r="E200" s="320">
        <v>42812.28</v>
      </c>
    </row>
    <row r="201" spans="1:5" x14ac:dyDescent="0.25">
      <c r="A201" s="323" t="s">
        <v>1457</v>
      </c>
      <c r="B201" s="320">
        <v>1470286.7</v>
      </c>
      <c r="C201" s="284"/>
      <c r="D201" s="323" t="s">
        <v>1655</v>
      </c>
      <c r="E201" s="320">
        <v>5000</v>
      </c>
    </row>
    <row r="202" spans="1:5" x14ac:dyDescent="0.25">
      <c r="A202" s="323" t="s">
        <v>1458</v>
      </c>
      <c r="B202" s="320">
        <v>135712.04</v>
      </c>
      <c r="C202" s="284"/>
      <c r="D202" s="323" t="s">
        <v>1656</v>
      </c>
      <c r="E202" s="320">
        <v>9400</v>
      </c>
    </row>
    <row r="203" spans="1:5" x14ac:dyDescent="0.25">
      <c r="A203" s="323" t="s">
        <v>1459</v>
      </c>
      <c r="B203" s="320">
        <v>8211</v>
      </c>
      <c r="C203" s="284"/>
      <c r="D203" s="323" t="s">
        <v>1657</v>
      </c>
      <c r="E203" s="320">
        <v>44219.44</v>
      </c>
    </row>
    <row r="204" spans="1:5" x14ac:dyDescent="0.25">
      <c r="A204" s="323" t="s">
        <v>1460</v>
      </c>
      <c r="B204" s="320">
        <v>8064.02</v>
      </c>
      <c r="C204" s="284"/>
      <c r="D204" s="323" t="s">
        <v>1658</v>
      </c>
      <c r="E204" s="320">
        <v>20000</v>
      </c>
    </row>
    <row r="205" spans="1:5" x14ac:dyDescent="0.25">
      <c r="A205" s="323" t="s">
        <v>1461</v>
      </c>
      <c r="B205" s="320">
        <v>3400</v>
      </c>
      <c r="C205" s="284"/>
      <c r="D205" s="323" t="s">
        <v>1659</v>
      </c>
      <c r="E205" s="320">
        <v>6242.74</v>
      </c>
    </row>
    <row r="206" spans="1:5" x14ac:dyDescent="0.25">
      <c r="A206" s="323" t="s">
        <v>1462</v>
      </c>
      <c r="B206" s="320">
        <v>55477.52</v>
      </c>
      <c r="C206" s="284"/>
      <c r="D206" s="323" t="s">
        <v>1660</v>
      </c>
      <c r="E206" s="320">
        <v>73017.06</v>
      </c>
    </row>
    <row r="207" spans="1:5" x14ac:dyDescent="0.25">
      <c r="A207" s="323" t="s">
        <v>1463</v>
      </c>
      <c r="B207" s="320">
        <v>25190.44</v>
      </c>
      <c r="C207" s="284"/>
      <c r="D207" s="323" t="s">
        <v>1661</v>
      </c>
      <c r="E207" s="320">
        <v>14883</v>
      </c>
    </row>
    <row r="208" spans="1:5" x14ac:dyDescent="0.25">
      <c r="A208" s="323"/>
      <c r="B208" s="320"/>
      <c r="C208" s="284"/>
      <c r="D208" s="323"/>
      <c r="E208" s="320"/>
    </row>
    <row r="209" spans="1:5" x14ac:dyDescent="0.25">
      <c r="A209" s="324"/>
      <c r="B209" s="321"/>
      <c r="C209" s="284"/>
      <c r="D209" s="324"/>
      <c r="E209" s="321"/>
    </row>
    <row r="210" spans="1:5" x14ac:dyDescent="0.25">
      <c r="A210" s="281"/>
      <c r="B210" s="281"/>
      <c r="C210" s="281"/>
      <c r="D210" s="285"/>
      <c r="E210" s="285"/>
    </row>
    <row r="211" spans="1:5" x14ac:dyDescent="0.25">
      <c r="A211" s="281"/>
      <c r="B211" s="281"/>
      <c r="C211" s="281"/>
      <c r="D211" s="285"/>
      <c r="E211" s="285"/>
    </row>
    <row r="212" spans="1:5" x14ac:dyDescent="0.25">
      <c r="A212" s="281"/>
      <c r="B212" s="281"/>
      <c r="C212" s="281"/>
      <c r="D212" s="285"/>
      <c r="E212" s="285"/>
    </row>
    <row r="213" spans="1:5" x14ac:dyDescent="0.25">
      <c r="A213" s="281"/>
      <c r="B213" s="281"/>
      <c r="C213" s="281"/>
      <c r="D213" s="285"/>
      <c r="E213" s="285"/>
    </row>
    <row r="214" spans="1:5" x14ac:dyDescent="0.25">
      <c r="A214" s="281"/>
      <c r="B214" s="281"/>
      <c r="C214" s="281"/>
      <c r="D214" s="285"/>
      <c r="E214" s="285"/>
    </row>
    <row r="215" spans="1:5" x14ac:dyDescent="0.25">
      <c r="A215" s="281"/>
      <c r="B215" s="281"/>
      <c r="C215" s="281"/>
      <c r="D215" s="285"/>
      <c r="E215" s="285"/>
    </row>
    <row r="216" spans="1:5" x14ac:dyDescent="0.25">
      <c r="A216" s="281"/>
      <c r="B216" s="281"/>
      <c r="C216" s="281"/>
      <c r="D216" s="285"/>
      <c r="E216" s="285"/>
    </row>
    <row r="217" spans="1:5" x14ac:dyDescent="0.25">
      <c r="A217" s="281"/>
      <c r="B217" s="281"/>
      <c r="C217" s="281"/>
      <c r="D217" s="285"/>
      <c r="E217" s="285"/>
    </row>
    <row r="218" spans="1:5" x14ac:dyDescent="0.25">
      <c r="A218" s="281"/>
      <c r="B218" s="281"/>
      <c r="C218" s="281"/>
      <c r="D218" s="285"/>
      <c r="E218" s="285"/>
    </row>
    <row r="219" spans="1:5" x14ac:dyDescent="0.25">
      <c r="A219" s="281"/>
      <c r="B219" s="281"/>
      <c r="C219" s="281"/>
      <c r="D219" s="285"/>
      <c r="E219" s="285"/>
    </row>
    <row r="220" spans="1:5" x14ac:dyDescent="0.25">
      <c r="A220" s="281"/>
      <c r="B220" s="281"/>
      <c r="C220" s="281"/>
      <c r="D220" s="285"/>
      <c r="E220" s="285"/>
    </row>
    <row r="221" spans="1:5" x14ac:dyDescent="0.25">
      <c r="A221" s="286"/>
      <c r="B221" s="281"/>
      <c r="C221" s="281"/>
      <c r="D221" s="285"/>
      <c r="E221" s="285"/>
    </row>
    <row r="222" spans="1:5" x14ac:dyDescent="0.25">
      <c r="D222" s="285"/>
      <c r="E222" s="285"/>
    </row>
    <row r="223" spans="1:5" x14ac:dyDescent="0.25">
      <c r="D223" s="285"/>
      <c r="E223" s="285"/>
    </row>
    <row r="224" spans="1:5" x14ac:dyDescent="0.25">
      <c r="D224" s="285"/>
      <c r="E224" s="285"/>
    </row>
    <row r="225" spans="4:5" x14ac:dyDescent="0.25">
      <c r="D225" s="285"/>
      <c r="E225" s="285"/>
    </row>
    <row r="226" spans="4:5" x14ac:dyDescent="0.25">
      <c r="D226" s="285"/>
      <c r="E226" s="285"/>
    </row>
    <row r="227" spans="4:5" x14ac:dyDescent="0.25">
      <c r="D227" s="285"/>
      <c r="E227" s="285"/>
    </row>
    <row r="228" spans="4:5" x14ac:dyDescent="0.25">
      <c r="D228" s="285"/>
      <c r="E228" s="285"/>
    </row>
    <row r="229" spans="4:5" x14ac:dyDescent="0.25">
      <c r="D229" s="285"/>
      <c r="E229" s="285"/>
    </row>
    <row r="230" spans="4:5" x14ac:dyDescent="0.25">
      <c r="D230" s="285"/>
      <c r="E230" s="285"/>
    </row>
    <row r="231" spans="4:5" x14ac:dyDescent="0.25">
      <c r="D231" s="285"/>
      <c r="E231" s="285"/>
    </row>
    <row r="232" spans="4:5" x14ac:dyDescent="0.25">
      <c r="D232" s="285"/>
      <c r="E232" s="285"/>
    </row>
    <row r="233" spans="4:5" x14ac:dyDescent="0.25">
      <c r="D233" s="285"/>
      <c r="E233" s="285"/>
    </row>
    <row r="234" spans="4:5" x14ac:dyDescent="0.25">
      <c r="D234" s="285"/>
      <c r="E234" s="285"/>
    </row>
    <row r="235" spans="4:5" x14ac:dyDescent="0.25">
      <c r="D235" s="285"/>
      <c r="E235" s="285"/>
    </row>
    <row r="236" spans="4:5" x14ac:dyDescent="0.25">
      <c r="D236" s="285"/>
      <c r="E236" s="285"/>
    </row>
    <row r="237" spans="4:5" x14ac:dyDescent="0.25">
      <c r="D237" s="285"/>
      <c r="E237" s="285"/>
    </row>
    <row r="238" spans="4:5" x14ac:dyDescent="0.25">
      <c r="D238" s="285"/>
      <c r="E238" s="285"/>
    </row>
    <row r="239" spans="4:5" x14ac:dyDescent="0.25">
      <c r="D239" s="285"/>
      <c r="E239" s="285"/>
    </row>
    <row r="240" spans="4:5" x14ac:dyDescent="0.25">
      <c r="D240" s="285"/>
      <c r="E240" s="285"/>
    </row>
    <row r="241" spans="4:5" x14ac:dyDescent="0.25">
      <c r="D241" s="285"/>
      <c r="E241" s="285"/>
    </row>
    <row r="242" spans="4:5" x14ac:dyDescent="0.25">
      <c r="D242" s="285"/>
      <c r="E242" s="285"/>
    </row>
    <row r="243" spans="4:5" x14ac:dyDescent="0.25">
      <c r="D243" s="285"/>
      <c r="E243" s="285"/>
    </row>
    <row r="244" spans="4:5" x14ac:dyDescent="0.25">
      <c r="D244" s="285"/>
      <c r="E244" s="285"/>
    </row>
    <row r="245" spans="4:5" x14ac:dyDescent="0.25">
      <c r="D245" s="285"/>
      <c r="E245" s="285"/>
    </row>
    <row r="246" spans="4:5" x14ac:dyDescent="0.25">
      <c r="D246" s="285"/>
      <c r="E246" s="285"/>
    </row>
    <row r="247" spans="4:5" x14ac:dyDescent="0.25">
      <c r="D247" s="285"/>
      <c r="E247" s="285"/>
    </row>
    <row r="248" spans="4:5" x14ac:dyDescent="0.25">
      <c r="D248" s="285"/>
      <c r="E248" s="285"/>
    </row>
    <row r="249" spans="4:5" x14ac:dyDescent="0.25">
      <c r="D249" s="285"/>
      <c r="E249" s="285"/>
    </row>
    <row r="250" spans="4:5" x14ac:dyDescent="0.25">
      <c r="D250" s="285"/>
      <c r="E250" s="285"/>
    </row>
    <row r="251" spans="4:5" x14ac:dyDescent="0.25">
      <c r="D251" s="285"/>
      <c r="E251" s="285"/>
    </row>
    <row r="252" spans="4:5" x14ac:dyDescent="0.25">
      <c r="D252" s="285"/>
      <c r="E252" s="285"/>
    </row>
    <row r="253" spans="4:5" x14ac:dyDescent="0.25">
      <c r="D253" s="285"/>
      <c r="E253" s="285"/>
    </row>
    <row r="254" spans="4:5" x14ac:dyDescent="0.25">
      <c r="D254" s="285"/>
      <c r="E254" s="285"/>
    </row>
    <row r="255" spans="4:5" x14ac:dyDescent="0.25">
      <c r="D255" s="285"/>
      <c r="E255" s="285"/>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39997558519241921"/>
  </sheetPr>
  <dimension ref="A1:F87"/>
  <sheetViews>
    <sheetView showGridLines="0" workbookViewId="0">
      <selection activeCell="J7" sqref="J7"/>
    </sheetView>
  </sheetViews>
  <sheetFormatPr defaultColWidth="9.109375" defaultRowHeight="13.2" x14ac:dyDescent="0.25"/>
  <cols>
    <col min="1" max="1" width="1.44140625" style="78" customWidth="1"/>
    <col min="2" max="2" width="43.33203125" style="78" customWidth="1"/>
    <col min="3" max="3" width="23.6640625" style="78" customWidth="1"/>
    <col min="4" max="4" width="2.5546875" style="78" customWidth="1"/>
    <col min="5" max="5" width="36.6640625" style="78" bestFit="1" customWidth="1"/>
    <col min="6" max="6" width="18.88671875" style="78" customWidth="1"/>
    <col min="7" max="16384" width="9.109375" style="78"/>
  </cols>
  <sheetData>
    <row r="1" spans="1:6" x14ac:dyDescent="0.25">
      <c r="A1" s="384" t="s">
        <v>164</v>
      </c>
      <c r="B1" s="384"/>
      <c r="C1" s="384"/>
      <c r="D1" s="384"/>
      <c r="E1" s="384"/>
      <c r="F1" s="384"/>
    </row>
    <row r="2" spans="1:6" x14ac:dyDescent="0.25">
      <c r="A2" s="258"/>
      <c r="B2" s="258"/>
      <c r="C2" s="258"/>
      <c r="D2" s="258"/>
      <c r="E2" s="258"/>
      <c r="F2" s="258"/>
    </row>
    <row r="3" spans="1:6" x14ac:dyDescent="0.25">
      <c r="B3" s="137" t="s">
        <v>217</v>
      </c>
    </row>
    <row r="4" spans="1:6" x14ac:dyDescent="0.25">
      <c r="B4" s="137" t="s">
        <v>100</v>
      </c>
    </row>
    <row r="5" spans="1:6" x14ac:dyDescent="0.25">
      <c r="B5" s="88"/>
    </row>
    <row r="6" spans="1:6" x14ac:dyDescent="0.25">
      <c r="B6" s="331" t="str">
        <f>'ASA1'!C9</f>
        <v>Oak Park Elementary School District 97</v>
      </c>
    </row>
    <row r="7" spans="1:6" x14ac:dyDescent="0.25">
      <c r="B7" s="83" t="str">
        <f>'ASA1'!C10</f>
        <v>06-016-0970-02</v>
      </c>
    </row>
    <row r="8" spans="1:6" x14ac:dyDescent="0.25">
      <c r="B8" s="80"/>
    </row>
    <row r="9" spans="1:6" x14ac:dyDescent="0.25">
      <c r="B9" s="405" t="s">
        <v>99</v>
      </c>
      <c r="C9" s="406"/>
      <c r="D9" s="406"/>
      <c r="E9" s="406"/>
      <c r="F9" s="406"/>
    </row>
    <row r="10" spans="1:6" x14ac:dyDescent="0.25">
      <c r="B10" s="81"/>
      <c r="C10" s="79"/>
    </row>
    <row r="11" spans="1:6" x14ac:dyDescent="0.25">
      <c r="B11" s="322" t="s">
        <v>91</v>
      </c>
      <c r="C11" s="319" t="s">
        <v>87</v>
      </c>
      <c r="D11" s="84"/>
      <c r="E11" s="282" t="s">
        <v>91</v>
      </c>
      <c r="F11" s="283" t="s">
        <v>87</v>
      </c>
    </row>
    <row r="12" spans="1:6" s="85" customFormat="1" ht="14.7" customHeight="1" x14ac:dyDescent="0.2">
      <c r="B12" s="323"/>
      <c r="C12" s="320"/>
      <c r="E12" s="323"/>
      <c r="F12" s="320"/>
    </row>
    <row r="13" spans="1:6" s="85" customFormat="1" ht="14.7" customHeight="1" x14ac:dyDescent="0.2">
      <c r="B13" s="323" t="s">
        <v>1662</v>
      </c>
      <c r="C13" s="320">
        <v>1610</v>
      </c>
      <c r="E13" s="323" t="s">
        <v>1722</v>
      </c>
      <c r="F13" s="320">
        <v>2124</v>
      </c>
    </row>
    <row r="14" spans="1:6" s="85" customFormat="1" ht="14.7" customHeight="1" x14ac:dyDescent="0.2">
      <c r="B14" s="323" t="s">
        <v>1663</v>
      </c>
      <c r="C14" s="320">
        <v>1872.91</v>
      </c>
      <c r="E14" s="323" t="s">
        <v>1723</v>
      </c>
      <c r="F14" s="320">
        <v>1605.9</v>
      </c>
    </row>
    <row r="15" spans="1:6" s="85" customFormat="1" ht="14.7" customHeight="1" x14ac:dyDescent="0.2">
      <c r="B15" s="323" t="s">
        <v>1664</v>
      </c>
      <c r="C15" s="320">
        <v>1750</v>
      </c>
      <c r="E15" s="323" t="s">
        <v>1724</v>
      </c>
      <c r="F15" s="320">
        <v>1800</v>
      </c>
    </row>
    <row r="16" spans="1:6" s="85" customFormat="1" ht="14.7" customHeight="1" x14ac:dyDescent="0.2">
      <c r="B16" s="323" t="s">
        <v>1665</v>
      </c>
      <c r="C16" s="320">
        <v>1435</v>
      </c>
      <c r="E16" s="323" t="s">
        <v>1725</v>
      </c>
      <c r="F16" s="320">
        <v>1800</v>
      </c>
    </row>
    <row r="17" spans="2:6" s="85" customFormat="1" ht="14.7" customHeight="1" x14ac:dyDescent="0.2">
      <c r="B17" s="323" t="s">
        <v>1666</v>
      </c>
      <c r="C17" s="320">
        <v>2450</v>
      </c>
      <c r="E17" s="323" t="s">
        <v>1726</v>
      </c>
      <c r="F17" s="320">
        <v>1901.74</v>
      </c>
    </row>
    <row r="18" spans="2:6" s="85" customFormat="1" ht="14.7" customHeight="1" x14ac:dyDescent="0.2">
      <c r="B18" s="323" t="s">
        <v>1667</v>
      </c>
      <c r="C18" s="320">
        <v>1921.08</v>
      </c>
      <c r="E18" s="323" t="s">
        <v>1727</v>
      </c>
      <c r="F18" s="320">
        <v>1600</v>
      </c>
    </row>
    <row r="19" spans="2:6" s="85" customFormat="1" ht="14.7" customHeight="1" x14ac:dyDescent="0.2">
      <c r="B19" s="323" t="s">
        <v>1668</v>
      </c>
      <c r="C19" s="320">
        <v>2119</v>
      </c>
      <c r="E19" s="323" t="s">
        <v>1728</v>
      </c>
      <c r="F19" s="320">
        <v>1138</v>
      </c>
    </row>
    <row r="20" spans="2:6" s="85" customFormat="1" ht="14.7" customHeight="1" x14ac:dyDescent="0.2">
      <c r="B20" s="323" t="s">
        <v>1669</v>
      </c>
      <c r="C20" s="320">
        <v>1896.51</v>
      </c>
      <c r="E20" s="323" t="s">
        <v>1729</v>
      </c>
      <c r="F20" s="320">
        <v>1103.08</v>
      </c>
    </row>
    <row r="21" spans="2:6" s="85" customFormat="1" ht="14.7" customHeight="1" x14ac:dyDescent="0.2">
      <c r="B21" s="323" t="s">
        <v>1670</v>
      </c>
      <c r="C21" s="320">
        <v>1516.11</v>
      </c>
      <c r="E21" s="323" t="s">
        <v>1730</v>
      </c>
      <c r="F21" s="320">
        <v>2000</v>
      </c>
    </row>
    <row r="22" spans="2:6" s="85" customFormat="1" ht="14.7" customHeight="1" x14ac:dyDescent="0.2">
      <c r="B22" s="323" t="s">
        <v>1671</v>
      </c>
      <c r="C22" s="320">
        <v>1025</v>
      </c>
      <c r="E22" s="323" t="s">
        <v>1731</v>
      </c>
      <c r="F22" s="320">
        <v>2000</v>
      </c>
    </row>
    <row r="23" spans="2:6" s="85" customFormat="1" ht="14.7" customHeight="1" x14ac:dyDescent="0.2">
      <c r="B23" s="323" t="s">
        <v>1672</v>
      </c>
      <c r="C23" s="320">
        <v>1400</v>
      </c>
      <c r="E23" s="323" t="s">
        <v>1732</v>
      </c>
      <c r="F23" s="320">
        <v>1300</v>
      </c>
    </row>
    <row r="24" spans="2:6" s="85" customFormat="1" ht="14.7" customHeight="1" x14ac:dyDescent="0.2">
      <c r="B24" s="323" t="s">
        <v>1673</v>
      </c>
      <c r="C24" s="320">
        <v>1432.85</v>
      </c>
      <c r="E24" s="323" t="s">
        <v>1733</v>
      </c>
      <c r="F24" s="320">
        <v>1007.72</v>
      </c>
    </row>
    <row r="25" spans="2:6" s="85" customFormat="1" ht="14.7" customHeight="1" x14ac:dyDescent="0.2">
      <c r="B25" s="323" t="s">
        <v>1674</v>
      </c>
      <c r="C25" s="320">
        <v>2200</v>
      </c>
      <c r="E25" s="323" t="s">
        <v>1734</v>
      </c>
      <c r="F25" s="320">
        <v>1500</v>
      </c>
    </row>
    <row r="26" spans="2:6" s="85" customFormat="1" ht="14.7" customHeight="1" x14ac:dyDescent="0.2">
      <c r="B26" s="323" t="s">
        <v>1675</v>
      </c>
      <c r="C26" s="320">
        <v>1887.82</v>
      </c>
      <c r="E26" s="323" t="s">
        <v>1735</v>
      </c>
      <c r="F26" s="320">
        <v>1733</v>
      </c>
    </row>
    <row r="27" spans="2:6" s="85" customFormat="1" ht="14.7" customHeight="1" x14ac:dyDescent="0.2">
      <c r="B27" s="323" t="s">
        <v>1676</v>
      </c>
      <c r="C27" s="320">
        <v>1200</v>
      </c>
      <c r="E27" s="323" t="s">
        <v>1736</v>
      </c>
      <c r="F27" s="320">
        <v>2500</v>
      </c>
    </row>
    <row r="28" spans="2:6" s="85" customFormat="1" ht="14.7" customHeight="1" x14ac:dyDescent="0.2">
      <c r="B28" s="323" t="s">
        <v>1677</v>
      </c>
      <c r="C28" s="320">
        <v>2000</v>
      </c>
      <c r="E28" s="323" t="s">
        <v>1737</v>
      </c>
      <c r="F28" s="320">
        <v>2210</v>
      </c>
    </row>
    <row r="29" spans="2:6" s="85" customFormat="1" ht="14.7" customHeight="1" x14ac:dyDescent="0.2">
      <c r="B29" s="323" t="s">
        <v>1678</v>
      </c>
      <c r="C29" s="320">
        <v>1945</v>
      </c>
      <c r="E29" s="323" t="s">
        <v>1738</v>
      </c>
      <c r="F29" s="320">
        <v>1750</v>
      </c>
    </row>
    <row r="30" spans="2:6" s="85" customFormat="1" ht="14.7" customHeight="1" x14ac:dyDescent="0.2">
      <c r="B30" s="323" t="s">
        <v>1679</v>
      </c>
      <c r="C30" s="320">
        <v>2450</v>
      </c>
      <c r="E30" s="323" t="s">
        <v>1739</v>
      </c>
      <c r="F30" s="320">
        <v>1500</v>
      </c>
    </row>
    <row r="31" spans="2:6" s="85" customFormat="1" ht="14.7" customHeight="1" x14ac:dyDescent="0.2">
      <c r="B31" s="323" t="s">
        <v>1680</v>
      </c>
      <c r="C31" s="320">
        <v>1002.5</v>
      </c>
      <c r="E31" s="323" t="s">
        <v>1740</v>
      </c>
      <c r="F31" s="320">
        <v>1201.6199999999999</v>
      </c>
    </row>
    <row r="32" spans="2:6" s="85" customFormat="1" ht="14.7" customHeight="1" x14ac:dyDescent="0.2">
      <c r="B32" s="323" t="s">
        <v>1681</v>
      </c>
      <c r="C32" s="320">
        <v>2050</v>
      </c>
      <c r="E32" s="323" t="s">
        <v>1741</v>
      </c>
      <c r="F32" s="320">
        <v>1879.25</v>
      </c>
    </row>
    <row r="33" spans="2:6" s="85" customFormat="1" ht="14.7" customHeight="1" x14ac:dyDescent="0.2">
      <c r="B33" s="323" t="s">
        <v>1682</v>
      </c>
      <c r="C33" s="320">
        <v>1294.2</v>
      </c>
      <c r="E33" s="323" t="s">
        <v>1742</v>
      </c>
      <c r="F33" s="320">
        <v>2030.92</v>
      </c>
    </row>
    <row r="34" spans="2:6" s="85" customFormat="1" ht="14.7" customHeight="1" x14ac:dyDescent="0.2">
      <c r="B34" s="323" t="s">
        <v>1683</v>
      </c>
      <c r="C34" s="320">
        <v>2000</v>
      </c>
      <c r="E34" s="323" t="s">
        <v>1743</v>
      </c>
      <c r="F34" s="320">
        <v>2000</v>
      </c>
    </row>
    <row r="35" spans="2:6" s="85" customFormat="1" ht="14.7" customHeight="1" x14ac:dyDescent="0.2">
      <c r="B35" s="323" t="s">
        <v>1684</v>
      </c>
      <c r="C35" s="320">
        <v>1000</v>
      </c>
      <c r="E35" s="323" t="s">
        <v>1744</v>
      </c>
      <c r="F35" s="320">
        <v>2142.58</v>
      </c>
    </row>
    <row r="36" spans="2:6" s="85" customFormat="1" ht="14.7" customHeight="1" x14ac:dyDescent="0.2">
      <c r="B36" s="323" t="s">
        <v>1685</v>
      </c>
      <c r="C36" s="320">
        <v>1241.1199999999999</v>
      </c>
      <c r="E36" s="323" t="s">
        <v>1745</v>
      </c>
      <c r="F36" s="320">
        <v>1171.5</v>
      </c>
    </row>
    <row r="37" spans="2:6" s="85" customFormat="1" ht="14.7" customHeight="1" x14ac:dyDescent="0.2">
      <c r="B37" s="323" t="s">
        <v>1686</v>
      </c>
      <c r="C37" s="320">
        <v>1300</v>
      </c>
      <c r="E37" s="323" t="s">
        <v>1746</v>
      </c>
      <c r="F37" s="320">
        <v>1685.16</v>
      </c>
    </row>
    <row r="38" spans="2:6" s="85" customFormat="1" ht="14.7" customHeight="1" x14ac:dyDescent="0.2">
      <c r="B38" s="323" t="s">
        <v>1687</v>
      </c>
      <c r="C38" s="320">
        <v>1850</v>
      </c>
      <c r="E38" s="323" t="s">
        <v>1747</v>
      </c>
      <c r="F38" s="320">
        <v>1800</v>
      </c>
    </row>
    <row r="39" spans="2:6" s="85" customFormat="1" ht="14.7" customHeight="1" x14ac:dyDescent="0.2">
      <c r="B39" s="323" t="s">
        <v>1688</v>
      </c>
      <c r="C39" s="320">
        <v>1000</v>
      </c>
      <c r="E39" s="323" t="s">
        <v>1748</v>
      </c>
      <c r="F39" s="320">
        <v>2180.38</v>
      </c>
    </row>
    <row r="40" spans="2:6" s="85" customFormat="1" ht="14.7" customHeight="1" x14ac:dyDescent="0.2">
      <c r="B40" s="323" t="s">
        <v>1689</v>
      </c>
      <c r="C40" s="320">
        <v>1500</v>
      </c>
      <c r="E40" s="323" t="s">
        <v>1749</v>
      </c>
      <c r="F40" s="320">
        <v>2000</v>
      </c>
    </row>
    <row r="41" spans="2:6" s="85" customFormat="1" ht="14.7" customHeight="1" x14ac:dyDescent="0.2">
      <c r="B41" s="323" t="s">
        <v>1690</v>
      </c>
      <c r="C41" s="320">
        <v>1200</v>
      </c>
      <c r="E41" s="323" t="s">
        <v>1750</v>
      </c>
      <c r="F41" s="320">
        <v>1665</v>
      </c>
    </row>
    <row r="42" spans="2:6" s="85" customFormat="1" ht="14.7" customHeight="1" x14ac:dyDescent="0.2">
      <c r="B42" s="323" t="s">
        <v>1691</v>
      </c>
      <c r="C42" s="320">
        <v>2500</v>
      </c>
      <c r="E42" s="323" t="s">
        <v>1751</v>
      </c>
      <c r="F42" s="320">
        <v>2351.9</v>
      </c>
    </row>
    <row r="43" spans="2:6" s="85" customFormat="1" ht="14.7" customHeight="1" x14ac:dyDescent="0.2">
      <c r="B43" s="323" t="s">
        <v>1692</v>
      </c>
      <c r="C43" s="320">
        <v>2000</v>
      </c>
      <c r="E43" s="323" t="s">
        <v>1752</v>
      </c>
      <c r="F43" s="320">
        <v>1554.26</v>
      </c>
    </row>
    <row r="44" spans="2:6" s="85" customFormat="1" ht="14.7" customHeight="1" x14ac:dyDescent="0.2">
      <c r="B44" s="323" t="s">
        <v>1693</v>
      </c>
      <c r="C44" s="320">
        <v>1285</v>
      </c>
      <c r="E44" s="323" t="s">
        <v>1753</v>
      </c>
      <c r="F44" s="320">
        <v>2485.38</v>
      </c>
    </row>
    <row r="45" spans="2:6" s="85" customFormat="1" ht="14.7" customHeight="1" x14ac:dyDescent="0.2">
      <c r="B45" s="323" t="s">
        <v>1694</v>
      </c>
      <c r="C45" s="320">
        <v>1266</v>
      </c>
      <c r="E45" s="323" t="s">
        <v>1754</v>
      </c>
      <c r="F45" s="320">
        <v>2200</v>
      </c>
    </row>
    <row r="46" spans="2:6" s="85" customFormat="1" ht="14.7" customHeight="1" x14ac:dyDescent="0.2">
      <c r="B46" s="323" t="s">
        <v>1695</v>
      </c>
      <c r="C46" s="320">
        <v>2000</v>
      </c>
      <c r="E46" s="323" t="s">
        <v>1755</v>
      </c>
      <c r="F46" s="320">
        <v>1000</v>
      </c>
    </row>
    <row r="47" spans="2:6" s="85" customFormat="1" ht="14.7" customHeight="1" x14ac:dyDescent="0.2">
      <c r="B47" s="323" t="s">
        <v>1696</v>
      </c>
      <c r="C47" s="320">
        <v>2100</v>
      </c>
      <c r="E47" s="323" t="s">
        <v>1756</v>
      </c>
      <c r="F47" s="320">
        <v>2485.27</v>
      </c>
    </row>
    <row r="48" spans="2:6" s="85" customFormat="1" ht="14.7" customHeight="1" x14ac:dyDescent="0.2">
      <c r="B48" s="323" t="s">
        <v>1697</v>
      </c>
      <c r="C48" s="320">
        <v>1205</v>
      </c>
      <c r="E48" s="323" t="s">
        <v>1757</v>
      </c>
      <c r="F48" s="320">
        <v>1806.38</v>
      </c>
    </row>
    <row r="49" spans="2:6" s="85" customFormat="1" ht="14.7" customHeight="1" x14ac:dyDescent="0.2">
      <c r="B49" s="323" t="s">
        <v>1698</v>
      </c>
      <c r="C49" s="320">
        <v>1439.92</v>
      </c>
      <c r="E49" s="323" t="s">
        <v>1758</v>
      </c>
      <c r="F49" s="320">
        <v>1200</v>
      </c>
    </row>
    <row r="50" spans="2:6" s="85" customFormat="1" ht="14.7" customHeight="1" x14ac:dyDescent="0.2">
      <c r="B50" s="323" t="s">
        <v>1699</v>
      </c>
      <c r="C50" s="320">
        <v>2060</v>
      </c>
      <c r="E50" s="323" t="s">
        <v>1759</v>
      </c>
      <c r="F50" s="320">
        <v>2029</v>
      </c>
    </row>
    <row r="51" spans="2:6" s="85" customFormat="1" ht="14.7" customHeight="1" x14ac:dyDescent="0.2">
      <c r="B51" s="323" t="s">
        <v>1700</v>
      </c>
      <c r="C51" s="320">
        <v>1478.1</v>
      </c>
      <c r="E51" s="323" t="s">
        <v>1760</v>
      </c>
      <c r="F51" s="320">
        <v>1600</v>
      </c>
    </row>
    <row r="52" spans="2:6" s="85" customFormat="1" ht="14.7" customHeight="1" x14ac:dyDescent="0.2">
      <c r="B52" s="323" t="s">
        <v>1701</v>
      </c>
      <c r="C52" s="320">
        <v>1578</v>
      </c>
      <c r="E52" s="323" t="s">
        <v>1761</v>
      </c>
      <c r="F52" s="320">
        <v>1154.24</v>
      </c>
    </row>
    <row r="53" spans="2:6" s="85" customFormat="1" ht="14.7" customHeight="1" x14ac:dyDescent="0.2">
      <c r="B53" s="323" t="s">
        <v>1702</v>
      </c>
      <c r="C53" s="320">
        <v>1300</v>
      </c>
      <c r="E53" s="323" t="s">
        <v>1762</v>
      </c>
      <c r="F53" s="320">
        <v>1400</v>
      </c>
    </row>
    <row r="54" spans="2:6" s="85" customFormat="1" ht="14.7" customHeight="1" x14ac:dyDescent="0.2">
      <c r="B54" s="323" t="s">
        <v>1703</v>
      </c>
      <c r="C54" s="320">
        <v>1179.1400000000001</v>
      </c>
      <c r="E54" s="323" t="s">
        <v>1763</v>
      </c>
      <c r="F54" s="320">
        <v>2000</v>
      </c>
    </row>
    <row r="55" spans="2:6" s="85" customFormat="1" ht="14.7" customHeight="1" x14ac:dyDescent="0.2">
      <c r="B55" s="323" t="s">
        <v>1704</v>
      </c>
      <c r="C55" s="320">
        <v>1225</v>
      </c>
      <c r="E55" s="323" t="s">
        <v>1764</v>
      </c>
      <c r="F55" s="320">
        <v>1881.94</v>
      </c>
    </row>
    <row r="56" spans="2:6" s="85" customFormat="1" ht="14.7" customHeight="1" x14ac:dyDescent="0.2">
      <c r="B56" s="323" t="s">
        <v>1705</v>
      </c>
      <c r="C56" s="320">
        <v>1600</v>
      </c>
      <c r="E56" s="323" t="s">
        <v>1765</v>
      </c>
      <c r="F56" s="320">
        <v>1800</v>
      </c>
    </row>
    <row r="57" spans="2:6" s="85" customFormat="1" ht="14.7" customHeight="1" x14ac:dyDescent="0.2">
      <c r="B57" s="323" t="s">
        <v>1706</v>
      </c>
      <c r="C57" s="320">
        <v>2137.2399999999998</v>
      </c>
      <c r="E57" s="323" t="s">
        <v>1766</v>
      </c>
      <c r="F57" s="320">
        <v>1300</v>
      </c>
    </row>
    <row r="58" spans="2:6" s="85" customFormat="1" ht="14.7" customHeight="1" x14ac:dyDescent="0.2">
      <c r="B58" s="323" t="s">
        <v>1707</v>
      </c>
      <c r="C58" s="320">
        <v>1453.64</v>
      </c>
      <c r="E58" s="323" t="s">
        <v>1767</v>
      </c>
      <c r="F58" s="320">
        <v>1601.46</v>
      </c>
    </row>
    <row r="59" spans="2:6" s="85" customFormat="1" ht="14.7" customHeight="1" x14ac:dyDescent="0.2">
      <c r="B59" s="323" t="s">
        <v>1708</v>
      </c>
      <c r="C59" s="320">
        <v>2000</v>
      </c>
      <c r="E59" s="323" t="s">
        <v>1768</v>
      </c>
      <c r="F59" s="320">
        <v>2000</v>
      </c>
    </row>
    <row r="60" spans="2:6" s="85" customFormat="1" ht="14.7" customHeight="1" x14ac:dyDescent="0.2">
      <c r="B60" s="323" t="s">
        <v>1709</v>
      </c>
      <c r="C60" s="320">
        <v>1035.6099999999999</v>
      </c>
      <c r="E60" s="323" t="s">
        <v>1769</v>
      </c>
      <c r="F60" s="320">
        <v>1397</v>
      </c>
    </row>
    <row r="61" spans="2:6" s="85" customFormat="1" ht="14.7" customHeight="1" x14ac:dyDescent="0.2">
      <c r="B61" s="323" t="s">
        <v>1710</v>
      </c>
      <c r="C61" s="320">
        <v>2425</v>
      </c>
      <c r="E61" s="323" t="s">
        <v>1770</v>
      </c>
      <c r="F61" s="320">
        <v>1078</v>
      </c>
    </row>
    <row r="62" spans="2:6" s="85" customFormat="1" ht="14.7" customHeight="1" x14ac:dyDescent="0.2">
      <c r="B62" s="323" t="s">
        <v>1711</v>
      </c>
      <c r="C62" s="320">
        <v>1909.83</v>
      </c>
      <c r="E62" s="323" t="s">
        <v>1771</v>
      </c>
      <c r="F62" s="320">
        <v>1366.97</v>
      </c>
    </row>
    <row r="63" spans="2:6" s="85" customFormat="1" ht="14.7" customHeight="1" x14ac:dyDescent="0.2">
      <c r="B63" s="323" t="s">
        <v>1712</v>
      </c>
      <c r="C63" s="320">
        <v>2387</v>
      </c>
      <c r="E63" s="323" t="s">
        <v>1772</v>
      </c>
      <c r="F63" s="320">
        <v>1200</v>
      </c>
    </row>
    <row r="64" spans="2:6" s="85" customFormat="1" ht="14.7" customHeight="1" x14ac:dyDescent="0.2">
      <c r="B64" s="323" t="s">
        <v>1713</v>
      </c>
      <c r="C64" s="320">
        <v>1260</v>
      </c>
      <c r="E64" s="323" t="s">
        <v>1773</v>
      </c>
      <c r="F64" s="320">
        <v>1667</v>
      </c>
    </row>
    <row r="65" spans="2:6" s="85" customFormat="1" ht="14.7" customHeight="1" x14ac:dyDescent="0.2">
      <c r="B65" s="323" t="s">
        <v>1714</v>
      </c>
      <c r="C65" s="320">
        <v>1980</v>
      </c>
      <c r="E65" s="323" t="s">
        <v>1774</v>
      </c>
      <c r="F65" s="320">
        <v>2121.6</v>
      </c>
    </row>
    <row r="66" spans="2:6" s="85" customFormat="1" ht="14.7" customHeight="1" x14ac:dyDescent="0.2">
      <c r="B66" s="323" t="s">
        <v>1715</v>
      </c>
      <c r="C66" s="320">
        <v>2000</v>
      </c>
      <c r="E66" s="323" t="s">
        <v>1775</v>
      </c>
      <c r="F66" s="320">
        <v>2267.98</v>
      </c>
    </row>
    <row r="67" spans="2:6" s="85" customFormat="1" ht="14.7" customHeight="1" x14ac:dyDescent="0.2">
      <c r="B67" s="323" t="s">
        <v>1716</v>
      </c>
      <c r="C67" s="320">
        <v>1000</v>
      </c>
      <c r="E67" s="323" t="s">
        <v>1776</v>
      </c>
      <c r="F67" s="320">
        <v>1345</v>
      </c>
    </row>
    <row r="68" spans="2:6" s="85" customFormat="1" ht="14.7" customHeight="1" x14ac:dyDescent="0.2">
      <c r="B68" s="323" t="s">
        <v>1717</v>
      </c>
      <c r="C68" s="320">
        <v>1490.89</v>
      </c>
      <c r="E68" s="323" t="s">
        <v>1777</v>
      </c>
      <c r="F68" s="320">
        <v>1144.98</v>
      </c>
    </row>
    <row r="69" spans="2:6" s="85" customFormat="1" ht="14.7" customHeight="1" x14ac:dyDescent="0.2">
      <c r="B69" s="323" t="s">
        <v>1718</v>
      </c>
      <c r="C69" s="320">
        <v>2000</v>
      </c>
      <c r="E69" s="323" t="s">
        <v>1778</v>
      </c>
      <c r="F69" s="320">
        <v>1148.48</v>
      </c>
    </row>
    <row r="70" spans="2:6" s="85" customFormat="1" ht="14.7" customHeight="1" x14ac:dyDescent="0.2">
      <c r="B70" s="323" t="s">
        <v>1719</v>
      </c>
      <c r="C70" s="320">
        <v>1187.6500000000001</v>
      </c>
      <c r="E70" s="323" t="s">
        <v>1779</v>
      </c>
      <c r="F70" s="320">
        <v>2000</v>
      </c>
    </row>
    <row r="71" spans="2:6" s="85" customFormat="1" ht="14.7" customHeight="1" x14ac:dyDescent="0.2">
      <c r="B71" s="323" t="s">
        <v>1720</v>
      </c>
      <c r="C71" s="320">
        <v>1740.48</v>
      </c>
      <c r="E71" s="323" t="s">
        <v>1780</v>
      </c>
      <c r="F71" s="320">
        <v>1465.04</v>
      </c>
    </row>
    <row r="72" spans="2:6" s="85" customFormat="1" ht="14.7" customHeight="1" x14ac:dyDescent="0.2">
      <c r="B72" s="323" t="s">
        <v>1721</v>
      </c>
      <c r="C72" s="320">
        <v>1064.25</v>
      </c>
      <c r="E72" s="323" t="s">
        <v>1781</v>
      </c>
      <c r="F72" s="320">
        <v>1267.0899999999999</v>
      </c>
    </row>
    <row r="73" spans="2:6" s="85" customFormat="1" ht="14.7" customHeight="1" x14ac:dyDescent="0.2">
      <c r="B73" s="323"/>
      <c r="C73" s="320"/>
      <c r="E73" s="323" t="s">
        <v>1782</v>
      </c>
      <c r="F73" s="320">
        <v>1905</v>
      </c>
    </row>
    <row r="74" spans="2:6" s="85" customFormat="1" ht="14.7" customHeight="1" x14ac:dyDescent="0.2">
      <c r="B74" s="323"/>
      <c r="C74" s="320"/>
      <c r="E74" s="323" t="s">
        <v>1783</v>
      </c>
      <c r="F74" s="320">
        <v>1351.04</v>
      </c>
    </row>
    <row r="75" spans="2:6" s="85" customFormat="1" ht="14.7" customHeight="1" x14ac:dyDescent="0.2">
      <c r="B75" s="323"/>
      <c r="C75" s="320"/>
      <c r="E75" s="323" t="s">
        <v>1784</v>
      </c>
      <c r="F75" s="320">
        <v>2000</v>
      </c>
    </row>
    <row r="76" spans="2:6" s="85" customFormat="1" ht="10.199999999999999" x14ac:dyDescent="0.2">
      <c r="B76" s="324"/>
      <c r="C76" s="321"/>
      <c r="E76" s="324"/>
      <c r="F76" s="321"/>
    </row>
    <row r="77" spans="2:6" x14ac:dyDescent="0.25">
      <c r="B77"/>
    </row>
    <row r="87" spans="2:2" x14ac:dyDescent="0.25">
      <c r="B87" s="175"/>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39997558519241921"/>
  </sheetPr>
  <dimension ref="A1:E51"/>
  <sheetViews>
    <sheetView showGridLines="0" topLeftCell="A21" workbookViewId="0">
      <selection activeCell="D28" sqref="D28"/>
    </sheetView>
  </sheetViews>
  <sheetFormatPr defaultColWidth="9.109375" defaultRowHeight="13.2" x14ac:dyDescent="0.25"/>
  <cols>
    <col min="1" max="1" width="1.44140625" style="78" customWidth="1"/>
    <col min="2" max="2" width="40.33203125" style="78" customWidth="1"/>
    <col min="3" max="3" width="24.88671875" style="78" customWidth="1"/>
    <col min="4" max="4" width="35.88671875" style="78" bestFit="1" customWidth="1"/>
    <col min="5" max="5" width="24.6640625" style="78" customWidth="1"/>
    <col min="6" max="6" width="4.6640625" style="78" customWidth="1"/>
    <col min="7" max="16384" width="9.109375" style="78"/>
  </cols>
  <sheetData>
    <row r="1" spans="1:5" x14ac:dyDescent="0.25">
      <c r="A1" s="384" t="s">
        <v>165</v>
      </c>
      <c r="B1" s="384"/>
      <c r="C1" s="384"/>
      <c r="D1" s="384"/>
      <c r="E1" s="384"/>
    </row>
    <row r="3" spans="1:5" s="82" customFormat="1" x14ac:dyDescent="0.25">
      <c r="B3" s="137" t="s">
        <v>101</v>
      </c>
    </row>
    <row r="4" spans="1:5" s="82" customFormat="1" x14ac:dyDescent="0.25">
      <c r="B4" s="137" t="s">
        <v>102</v>
      </c>
    </row>
    <row r="5" spans="1:5" s="82" customFormat="1" x14ac:dyDescent="0.25">
      <c r="B5" s="137"/>
    </row>
    <row r="6" spans="1:5" x14ac:dyDescent="0.25">
      <c r="B6" s="135" t="str">
        <f>'ASA1'!C9</f>
        <v>Oak Park Elementary School District 97</v>
      </c>
    </row>
    <row r="7" spans="1:5" x14ac:dyDescent="0.25">
      <c r="B7" s="83" t="str">
        <f>'ASA1'!C10</f>
        <v>06-016-0970-02</v>
      </c>
    </row>
    <row r="8" spans="1:5" x14ac:dyDescent="0.25">
      <c r="B8" s="83"/>
    </row>
    <row r="9" spans="1:5" x14ac:dyDescent="0.25">
      <c r="B9" s="405" t="s">
        <v>97</v>
      </c>
      <c r="C9" s="406"/>
      <c r="D9" s="406"/>
      <c r="E9" s="406"/>
    </row>
    <row r="10" spans="1:5" x14ac:dyDescent="0.25">
      <c r="B10" s="81"/>
      <c r="C10" s="79"/>
    </row>
    <row r="11" spans="1:5" x14ac:dyDescent="0.25">
      <c r="B11" s="282" t="s">
        <v>91</v>
      </c>
      <c r="C11" s="283" t="s">
        <v>87</v>
      </c>
      <c r="D11" s="282" t="s">
        <v>91</v>
      </c>
      <c r="E11" s="283" t="s">
        <v>87</v>
      </c>
    </row>
    <row r="12" spans="1:5" s="85" customFormat="1" ht="14.7" customHeight="1" x14ac:dyDescent="0.2">
      <c r="B12" s="323"/>
      <c r="C12" s="320"/>
      <c r="D12" s="323"/>
      <c r="E12" s="320"/>
    </row>
    <row r="13" spans="1:5" s="85" customFormat="1" ht="14.7" customHeight="1" x14ac:dyDescent="0.2">
      <c r="B13" s="323" t="s">
        <v>1269</v>
      </c>
      <c r="C13" s="320">
        <v>984.16</v>
      </c>
      <c r="D13" s="323" t="s">
        <v>1810</v>
      </c>
      <c r="E13" s="320">
        <v>606.84</v>
      </c>
    </row>
    <row r="14" spans="1:5" s="85" customFormat="1" ht="14.7" customHeight="1" x14ac:dyDescent="0.2">
      <c r="B14" s="323" t="s">
        <v>1785</v>
      </c>
      <c r="C14" s="320">
        <v>820.62</v>
      </c>
      <c r="D14" s="323" t="s">
        <v>1811</v>
      </c>
      <c r="E14" s="320">
        <v>517.12</v>
      </c>
    </row>
    <row r="15" spans="1:5" s="85" customFormat="1" ht="14.7" customHeight="1" x14ac:dyDescent="0.2">
      <c r="B15" s="323" t="s">
        <v>1786</v>
      </c>
      <c r="C15" s="320">
        <v>750</v>
      </c>
      <c r="D15" s="323" t="s">
        <v>1812</v>
      </c>
      <c r="E15" s="320">
        <v>500</v>
      </c>
    </row>
    <row r="16" spans="1:5" s="85" customFormat="1" ht="14.7" customHeight="1" x14ac:dyDescent="0.2">
      <c r="B16" s="323" t="s">
        <v>1787</v>
      </c>
      <c r="C16" s="320">
        <v>500</v>
      </c>
      <c r="D16" s="323" t="s">
        <v>1813</v>
      </c>
      <c r="E16" s="320">
        <v>539.54999999999995</v>
      </c>
    </row>
    <row r="17" spans="2:5" s="85" customFormat="1" ht="14.7" customHeight="1" x14ac:dyDescent="0.2">
      <c r="B17" s="323" t="s">
        <v>1788</v>
      </c>
      <c r="C17" s="320">
        <v>800</v>
      </c>
      <c r="D17" s="323" t="s">
        <v>1814</v>
      </c>
      <c r="E17" s="320">
        <v>800</v>
      </c>
    </row>
    <row r="18" spans="2:5" s="85" customFormat="1" ht="14.7" customHeight="1" x14ac:dyDescent="0.2">
      <c r="B18" s="323" t="s">
        <v>1789</v>
      </c>
      <c r="C18" s="320">
        <v>884.18</v>
      </c>
      <c r="D18" s="323" t="s">
        <v>1815</v>
      </c>
      <c r="E18" s="320">
        <v>584</v>
      </c>
    </row>
    <row r="19" spans="2:5" s="85" customFormat="1" ht="14.7" customHeight="1" x14ac:dyDescent="0.2">
      <c r="B19" s="323" t="s">
        <v>1790</v>
      </c>
      <c r="C19" s="320">
        <v>513.46</v>
      </c>
      <c r="D19" s="323" t="s">
        <v>1816</v>
      </c>
      <c r="E19" s="320">
        <v>569.28</v>
      </c>
    </row>
    <row r="20" spans="2:5" s="85" customFormat="1" ht="14.7" customHeight="1" x14ac:dyDescent="0.2">
      <c r="B20" s="323" t="s">
        <v>1791</v>
      </c>
      <c r="C20" s="320">
        <v>600</v>
      </c>
      <c r="D20" s="323" t="s">
        <v>1817</v>
      </c>
      <c r="E20" s="320">
        <v>750</v>
      </c>
    </row>
    <row r="21" spans="2:5" s="85" customFormat="1" ht="14.7" customHeight="1" x14ac:dyDescent="0.2">
      <c r="B21" s="323" t="s">
        <v>1792</v>
      </c>
      <c r="C21" s="320">
        <v>625</v>
      </c>
      <c r="D21" s="323" t="s">
        <v>1818</v>
      </c>
      <c r="E21" s="320">
        <v>587.55999999999995</v>
      </c>
    </row>
    <row r="22" spans="2:5" s="85" customFormat="1" ht="14.7" customHeight="1" x14ac:dyDescent="0.2">
      <c r="B22" s="323" t="s">
        <v>1793</v>
      </c>
      <c r="C22" s="320">
        <v>911.69</v>
      </c>
      <c r="D22" s="323" t="s">
        <v>1819</v>
      </c>
      <c r="E22" s="320">
        <v>515.80999999999995</v>
      </c>
    </row>
    <row r="23" spans="2:5" s="85" customFormat="1" ht="14.7" customHeight="1" x14ac:dyDescent="0.2">
      <c r="B23" s="323" t="s">
        <v>1794</v>
      </c>
      <c r="C23" s="320">
        <v>540</v>
      </c>
      <c r="D23" s="323" t="s">
        <v>1820</v>
      </c>
      <c r="E23" s="320">
        <v>750</v>
      </c>
    </row>
    <row r="24" spans="2:5" s="85" customFormat="1" ht="14.7" customHeight="1" x14ac:dyDescent="0.2">
      <c r="B24" s="323" t="s">
        <v>1795</v>
      </c>
      <c r="C24" s="320">
        <v>818.95</v>
      </c>
      <c r="D24" s="323" t="s">
        <v>1821</v>
      </c>
      <c r="E24" s="320">
        <v>822</v>
      </c>
    </row>
    <row r="25" spans="2:5" s="85" customFormat="1" ht="14.7" customHeight="1" x14ac:dyDescent="0.2">
      <c r="B25" s="323" t="s">
        <v>1796</v>
      </c>
      <c r="C25" s="320">
        <v>775</v>
      </c>
      <c r="D25" s="323" t="s">
        <v>1822</v>
      </c>
      <c r="E25" s="320">
        <v>848.9</v>
      </c>
    </row>
    <row r="26" spans="2:5" s="85" customFormat="1" ht="14.7" customHeight="1" x14ac:dyDescent="0.2">
      <c r="B26" s="323" t="s">
        <v>1797</v>
      </c>
      <c r="C26" s="320">
        <v>890</v>
      </c>
      <c r="D26" s="323" t="s">
        <v>1823</v>
      </c>
      <c r="E26" s="320">
        <v>956.65</v>
      </c>
    </row>
    <row r="27" spans="2:5" s="85" customFormat="1" ht="14.7" customHeight="1" x14ac:dyDescent="0.2">
      <c r="B27" s="323" t="s">
        <v>1798</v>
      </c>
      <c r="C27" s="320">
        <v>628.20000000000005</v>
      </c>
      <c r="D27" s="323" t="s">
        <v>1824</v>
      </c>
      <c r="E27" s="320">
        <v>949</v>
      </c>
    </row>
    <row r="28" spans="2:5" s="85" customFormat="1" ht="14.7" customHeight="1" x14ac:dyDescent="0.2">
      <c r="B28" s="323" t="s">
        <v>1799</v>
      </c>
      <c r="C28" s="320">
        <v>800</v>
      </c>
      <c r="D28" s="323" t="s">
        <v>1825</v>
      </c>
      <c r="E28" s="320">
        <v>564</v>
      </c>
    </row>
    <row r="29" spans="2:5" s="85" customFormat="1" ht="14.7" customHeight="1" x14ac:dyDescent="0.2">
      <c r="B29" s="323" t="s">
        <v>1800</v>
      </c>
      <c r="C29" s="320">
        <v>650</v>
      </c>
      <c r="D29" s="323" t="s">
        <v>1826</v>
      </c>
      <c r="E29" s="320">
        <v>515.30999999999995</v>
      </c>
    </row>
    <row r="30" spans="2:5" s="85" customFormat="1" ht="14.7" customHeight="1" x14ac:dyDescent="0.2">
      <c r="B30" s="323" t="s">
        <v>1801</v>
      </c>
      <c r="C30" s="320">
        <v>850</v>
      </c>
      <c r="D30" s="323" t="s">
        <v>1827</v>
      </c>
      <c r="E30" s="320">
        <v>904.62</v>
      </c>
    </row>
    <row r="31" spans="2:5" s="85" customFormat="1" ht="14.7" customHeight="1" x14ac:dyDescent="0.2">
      <c r="B31" s="323" t="s">
        <v>1802</v>
      </c>
      <c r="C31" s="320">
        <v>700</v>
      </c>
      <c r="D31" s="323" t="s">
        <v>1828</v>
      </c>
      <c r="E31" s="320">
        <v>860.46</v>
      </c>
    </row>
    <row r="32" spans="2:5" s="85" customFormat="1" ht="14.7" customHeight="1" x14ac:dyDescent="0.2">
      <c r="B32" s="323" t="s">
        <v>1803</v>
      </c>
      <c r="C32" s="320">
        <v>990</v>
      </c>
      <c r="D32" s="323" t="s">
        <v>1829</v>
      </c>
      <c r="E32" s="320">
        <v>619.1</v>
      </c>
    </row>
    <row r="33" spans="2:5" s="85" customFormat="1" ht="14.7" customHeight="1" x14ac:dyDescent="0.2">
      <c r="B33" s="323" t="s">
        <v>1804</v>
      </c>
      <c r="C33" s="320">
        <v>800</v>
      </c>
      <c r="D33" s="323" t="s">
        <v>1830</v>
      </c>
      <c r="E33" s="320">
        <v>764</v>
      </c>
    </row>
    <row r="34" spans="2:5" s="85" customFormat="1" ht="14.7" customHeight="1" x14ac:dyDescent="0.2">
      <c r="B34" s="323" t="s">
        <v>1805</v>
      </c>
      <c r="C34" s="320">
        <v>635</v>
      </c>
      <c r="D34" s="323" t="s">
        <v>1831</v>
      </c>
      <c r="E34" s="320">
        <v>962.5</v>
      </c>
    </row>
    <row r="35" spans="2:5" s="85" customFormat="1" ht="14.7" customHeight="1" x14ac:dyDescent="0.2">
      <c r="B35" s="323" t="s">
        <v>1806</v>
      </c>
      <c r="C35" s="320">
        <v>665</v>
      </c>
      <c r="D35" s="323" t="s">
        <v>1832</v>
      </c>
      <c r="E35" s="320">
        <v>500</v>
      </c>
    </row>
    <row r="36" spans="2:5" s="85" customFormat="1" ht="14.7" customHeight="1" x14ac:dyDescent="0.2">
      <c r="B36" s="323" t="s">
        <v>1807</v>
      </c>
      <c r="C36" s="320">
        <v>776.33</v>
      </c>
      <c r="D36" s="323" t="s">
        <v>1833</v>
      </c>
      <c r="E36" s="320">
        <v>504.9</v>
      </c>
    </row>
    <row r="37" spans="2:5" s="85" customFormat="1" ht="14.7" customHeight="1" x14ac:dyDescent="0.2">
      <c r="B37" s="323" t="s">
        <v>1808</v>
      </c>
      <c r="C37" s="320">
        <v>939.87</v>
      </c>
      <c r="D37" s="323" t="s">
        <v>1834</v>
      </c>
      <c r="E37" s="320">
        <v>623.88</v>
      </c>
    </row>
    <row r="38" spans="2:5" s="85" customFormat="1" ht="14.7" customHeight="1" x14ac:dyDescent="0.2">
      <c r="B38" s="323" t="s">
        <v>1809</v>
      </c>
      <c r="C38" s="320">
        <v>525</v>
      </c>
      <c r="D38" s="323" t="s">
        <v>1835</v>
      </c>
      <c r="E38" s="320">
        <v>912.68</v>
      </c>
    </row>
    <row r="39" spans="2:5" s="85" customFormat="1" ht="14.7" customHeight="1" x14ac:dyDescent="0.2">
      <c r="B39" s="323"/>
      <c r="C39" s="320"/>
      <c r="D39" s="323" t="s">
        <v>1836</v>
      </c>
      <c r="E39" s="320">
        <v>750</v>
      </c>
    </row>
    <row r="40" spans="2:5" s="85" customFormat="1" ht="10.199999999999999" x14ac:dyDescent="0.2">
      <c r="B40" s="324"/>
      <c r="C40" s="321"/>
      <c r="D40" s="324"/>
      <c r="E40" s="321"/>
    </row>
    <row r="41" spans="2:5" x14ac:dyDescent="0.25">
      <c r="B41"/>
    </row>
    <row r="51" spans="2:2" x14ac:dyDescent="0.25">
      <c r="B51" s="175"/>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autoPageBreaks="0" fitToPage="1"/>
  </sheetPr>
  <dimension ref="A1:D26"/>
  <sheetViews>
    <sheetView showGridLines="0" topLeftCell="A11" zoomScaleNormal="100" workbookViewId="0">
      <selection activeCell="F23" sqref="F23"/>
    </sheetView>
  </sheetViews>
  <sheetFormatPr defaultColWidth="9.109375" defaultRowHeight="13.2" x14ac:dyDescent="0.25"/>
  <cols>
    <col min="1" max="1" width="84.5546875" style="221" customWidth="1"/>
    <col min="2" max="2" width="31.6640625" style="220" customWidth="1"/>
    <col min="3" max="3" width="4.109375" style="220" customWidth="1"/>
    <col min="4" max="4" width="7.6640625" style="220" customWidth="1"/>
    <col min="5" max="16384" width="9.109375" style="220"/>
  </cols>
  <sheetData>
    <row r="1" spans="1:4" ht="15" x14ac:dyDescent="0.25">
      <c r="A1" s="407" t="s">
        <v>199</v>
      </c>
      <c r="B1" s="408"/>
      <c r="C1" s="219"/>
      <c r="D1" s="219"/>
    </row>
    <row r="2" spans="1:4" ht="4.5" customHeight="1" x14ac:dyDescent="0.25"/>
    <row r="3" spans="1:4" ht="7.5" customHeight="1" x14ac:dyDescent="0.25"/>
    <row r="4" spans="1:4" ht="39" customHeight="1" x14ac:dyDescent="0.25">
      <c r="A4" s="411" t="s">
        <v>167</v>
      </c>
      <c r="B4" s="410"/>
      <c r="C4" s="221"/>
      <c r="D4" s="221"/>
    </row>
    <row r="5" spans="1:4" ht="9.75" customHeight="1" x14ac:dyDescent="0.25">
      <c r="A5" s="412"/>
      <c r="B5" s="413"/>
      <c r="C5" s="340"/>
    </row>
    <row r="6" spans="1:4" ht="26.4" x14ac:dyDescent="0.25">
      <c r="A6" s="336" t="s">
        <v>188</v>
      </c>
      <c r="B6" s="231"/>
      <c r="C6" s="340"/>
    </row>
    <row r="7" spans="1:4" ht="102.75" customHeight="1" x14ac:dyDescent="0.25">
      <c r="A7" s="234"/>
      <c r="B7" s="235"/>
    </row>
    <row r="8" spans="1:4" ht="18" thickBot="1" x14ac:dyDescent="0.3">
      <c r="A8" s="416" t="s">
        <v>214</v>
      </c>
      <c r="B8" s="416"/>
    </row>
    <row r="9" spans="1:4" ht="43.5" customHeight="1" thickBot="1" x14ac:dyDescent="0.4">
      <c r="A9" s="414" t="s">
        <v>213</v>
      </c>
      <c r="B9" s="415"/>
      <c r="C9" s="342"/>
    </row>
    <row r="10" spans="1:4" ht="54" customHeight="1" x14ac:dyDescent="0.25">
      <c r="A10" s="409" t="s">
        <v>200</v>
      </c>
      <c r="B10" s="410"/>
      <c r="C10" s="221"/>
      <c r="D10" s="221"/>
    </row>
    <row r="11" spans="1:4" ht="6" customHeight="1" x14ac:dyDescent="0.25">
      <c r="A11" s="230"/>
      <c r="B11" s="231"/>
    </row>
    <row r="12" spans="1:4" ht="30.75" customHeight="1" x14ac:dyDescent="0.25">
      <c r="A12" s="409" t="s">
        <v>125</v>
      </c>
      <c r="B12" s="410"/>
    </row>
    <row r="13" spans="1:4" ht="4.5" customHeight="1" x14ac:dyDescent="0.25">
      <c r="A13" s="230"/>
      <c r="B13" s="231"/>
    </row>
    <row r="14" spans="1:4" ht="62.25" customHeight="1" x14ac:dyDescent="0.25">
      <c r="A14" s="409" t="s">
        <v>201</v>
      </c>
      <c r="B14" s="410"/>
    </row>
    <row r="15" spans="1:4" ht="3" customHeight="1" x14ac:dyDescent="0.25">
      <c r="A15" s="230"/>
      <c r="B15" s="231"/>
    </row>
    <row r="16" spans="1:4" ht="29.25" customHeight="1" x14ac:dyDescent="0.25">
      <c r="A16" s="409" t="s">
        <v>126</v>
      </c>
      <c r="B16" s="410"/>
    </row>
    <row r="17" spans="1:2" ht="6.75" customHeight="1" x14ac:dyDescent="0.25"/>
    <row r="18" spans="1:2" ht="13.5" customHeight="1" x14ac:dyDescent="0.25">
      <c r="A18" s="232" t="s">
        <v>121</v>
      </c>
      <c r="B18" s="228">
        <v>124</v>
      </c>
    </row>
    <row r="19" spans="1:2" ht="14.25" customHeight="1" x14ac:dyDescent="0.25">
      <c r="A19" s="227"/>
      <c r="B19" s="224" t="s">
        <v>184</v>
      </c>
    </row>
    <row r="20" spans="1:2" ht="13.5" customHeight="1" x14ac:dyDescent="0.25">
      <c r="A20" s="232" t="s">
        <v>122</v>
      </c>
      <c r="B20" s="229">
        <v>38763760</v>
      </c>
    </row>
    <row r="21" spans="1:2" ht="13.5" customHeight="1" x14ac:dyDescent="0.25">
      <c r="A21" s="227"/>
      <c r="B21" s="225" t="s">
        <v>185</v>
      </c>
    </row>
    <row r="22" spans="1:2" ht="26.4" x14ac:dyDescent="0.25">
      <c r="A22" s="233" t="s">
        <v>124</v>
      </c>
      <c r="B22" s="228">
        <v>7</v>
      </c>
    </row>
    <row r="23" spans="1:2" ht="12.75" customHeight="1" x14ac:dyDescent="0.25">
      <c r="A23" s="341" t="s">
        <v>212</v>
      </c>
      <c r="B23" s="226" t="s">
        <v>184</v>
      </c>
    </row>
    <row r="24" spans="1:2" ht="40.5" customHeight="1" x14ac:dyDescent="0.25">
      <c r="A24" s="232" t="s">
        <v>123</v>
      </c>
      <c r="B24" s="229">
        <v>1731436</v>
      </c>
    </row>
    <row r="25" spans="1:2" ht="14.25" customHeight="1" x14ac:dyDescent="0.25">
      <c r="A25" s="341" t="s">
        <v>212</v>
      </c>
      <c r="B25" s="223" t="s">
        <v>185</v>
      </c>
    </row>
    <row r="26" spans="1:2" x14ac:dyDescent="0.25">
      <c r="B26" s="222"/>
    </row>
  </sheetData>
  <mergeCells count="9">
    <mergeCell ref="A1:B1"/>
    <mergeCell ref="A12:B12"/>
    <mergeCell ref="A14:B14"/>
    <mergeCell ref="A16:B16"/>
    <mergeCell ref="A4:B4"/>
    <mergeCell ref="A10:B10"/>
    <mergeCell ref="A5:B5"/>
    <mergeCell ref="A9:B9"/>
    <mergeCell ref="A8:B8"/>
  </mergeCells>
  <phoneticPr fontId="2" type="noConversion"/>
  <printOptions headings="1"/>
  <pageMargins left="0.75" right="0" top="0.72" bottom="0.21" header="0.22" footer="0.17"/>
  <pageSetup scale="96"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2125980</xdr:colOff>
                <xdr:row>6</xdr:row>
                <xdr:rowOff>114300</xdr:rowOff>
              </from>
              <to>
                <xdr:col>0</xdr:col>
                <xdr:colOff>3375660</xdr:colOff>
                <xdr:row>6</xdr:row>
                <xdr:rowOff>1051560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6E5C3C5D-577F-4EC7-98D9-7B62CCCEF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6B1D56-EA82-469A-9BB2-87F49CC1999A}">
  <ds:schemaRefs>
    <ds:schemaRef ds:uri="http://schemas.openxmlformats.org/package/2006/metadata/core-properties"/>
    <ds:schemaRef ds:uri="http://purl.org/dc/terms/"/>
    <ds:schemaRef ds:uri="d21dc803-237d-4c68-8692-8d731fd29118"/>
    <ds:schemaRef ds:uri="http://schemas.microsoft.com/office/2006/metadata/properties"/>
    <ds:schemaRef ds:uri="http://schemas.microsoft.com/office/infopath/2007/PartnerControls"/>
    <ds:schemaRef ds:uri="http://schemas.microsoft.com/office/2006/documentManagement/types"/>
    <ds:schemaRef ds:uri="6ce3111e-7420-4802-b50a-75d4e9a0b980"/>
    <ds:schemaRef ds:uri="http://purl.org/dc/dcmitype/"/>
    <ds:schemaRef ds:uri="4d435f69-8686-490b-bd6d-b153bf22ab50"/>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ASA21Form (v2).xlsx</dc:title>
  <dc:creator>KOLAZ CHRISTINE</dc:creator>
  <cp:keywords/>
  <cp:lastModifiedBy>Patrick King</cp:lastModifiedBy>
  <cp:lastPrinted>2021-03-31T14:04:25Z</cp:lastPrinted>
  <dcterms:created xsi:type="dcterms:W3CDTF">2001-07-03T18:32:58Z</dcterms:created>
  <dcterms:modified xsi:type="dcterms:W3CDTF">2022-11-21T21:57:49Z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