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pking\Documents\Annual Statement of Affairs\To Rebecca\"/>
    </mc:Choice>
  </mc:AlternateContent>
  <xr:revisionPtr revIDLastSave="0" documentId="8_{0DE971EA-C946-46DB-BB2E-D99E02229398}" xr6:coauthVersionLast="36" xr6:coauthVersionMax="36" xr10:uidLastSave="{00000000-0000-0000-0000-000000000000}"/>
  <bookViews>
    <workbookView xWindow="0" yWindow="0" windowWidth="23040" windowHeight="8040"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workbook>
</file>

<file path=xl/calcChain.xml><?xml version="1.0" encoding="utf-8"?>
<calcChain xmlns="http://schemas.openxmlformats.org/spreadsheetml/2006/main">
  <c r="B7" i="13" l="1"/>
  <c r="B6" i="13"/>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K22" i="22"/>
  <c r="J20" i="22"/>
  <c r="L19" i="16" s="1"/>
  <c r="H20" i="22"/>
  <c r="J19" i="16" s="1"/>
  <c r="G20" i="22"/>
  <c r="I19" i="16" s="1"/>
  <c r="F20" i="22"/>
  <c r="H19" i="16" s="1"/>
  <c r="E20" i="22"/>
  <c r="G19" i="16"/>
  <c r="D20" i="22"/>
  <c r="F19" i="16" s="1"/>
  <c r="C20" i="22"/>
  <c r="E19" i="16" s="1"/>
  <c r="K11" i="22"/>
  <c r="M18" i="16" s="1"/>
  <c r="J11" i="22"/>
  <c r="L18" i="16" s="1"/>
  <c r="I11" i="22"/>
  <c r="K18" i="16" s="1"/>
  <c r="H11" i="22"/>
  <c r="J18" i="16" s="1"/>
  <c r="G11" i="22"/>
  <c r="I18" i="16" s="1"/>
  <c r="F11" i="22"/>
  <c r="H18" i="16" s="1"/>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E13" i="22" l="1"/>
  <c r="E23" i="22"/>
  <c r="E22" i="22"/>
  <c r="I23" i="22"/>
  <c r="I27" i="22" s="1"/>
  <c r="I30" i="22" s="1"/>
  <c r="K23" i="16" s="1"/>
  <c r="H13" i="22"/>
  <c r="G22" i="22"/>
  <c r="G23" i="22"/>
  <c r="G27" i="22" s="1"/>
  <c r="G30" i="22" s="1"/>
  <c r="I23" i="16" s="1"/>
  <c r="G13" i="22"/>
  <c r="F22" i="22"/>
  <c r="F13" i="22"/>
  <c r="F23" i="22"/>
  <c r="F27" i="22" s="1"/>
  <c r="F30" i="22" s="1"/>
  <c r="H23" i="16" s="1"/>
  <c r="E27" i="22"/>
  <c r="E30" i="22" s="1"/>
  <c r="G23" i="16" s="1"/>
  <c r="D13" i="22"/>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C28" authorId="0" shapeId="0" xr:uid="{00000000-0006-0000-0000-000002000000}">
      <text>
        <r>
          <rPr>
            <b/>
            <sz val="8"/>
            <color indexed="81"/>
            <rFont val="Tahoma"/>
            <family val="2"/>
          </rPr>
          <t xml:space="preserve">As reported on the Fall Housing Report.
</t>
        </r>
        <r>
          <rPr>
            <sz val="8"/>
            <color indexed="81"/>
            <rFont val="Tahoma"/>
            <family val="2"/>
          </rPr>
          <t xml:space="preserve">
</t>
        </r>
      </text>
    </comment>
    <comment ref="G28" authorId="0" shapeId="0" xr:uid="{00000000-0006-0000-0000-00000300000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xr:uid="{00000000-0006-0000-0200-000003000000}">
      <text>
        <r>
          <rPr>
            <sz val="8"/>
            <color indexed="81"/>
            <rFont val="Tahoma"/>
            <family val="2"/>
          </rPr>
          <t xml:space="preserve">
Line 39 minus Line 47.</t>
        </r>
      </text>
    </comment>
    <comment ref="B26" authorId="0" shapeId="0" xr:uid="{00000000-0006-0000-0200-000004000000}">
      <text>
        <r>
          <rPr>
            <b/>
            <sz val="8"/>
            <color indexed="81"/>
            <rFont val="Tahoma"/>
            <family val="2"/>
          </rPr>
          <t>Line 51 minus Line 52.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<sst xmlns="http://schemas.openxmlformats.org/spreadsheetml/2006/main" count="2165" uniqueCount="2108">
  <si>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</si>
  <si>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</si>
  <si>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</si>
  <si>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</si>
  <si>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</si>
  <si>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</si>
  <si>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</si>
  <si>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</si>
  <si>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</si>
  <si>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</si>
  <si>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</si>
  <si>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</si>
  <si>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</si>
  <si>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</si>
  <si>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</si>
  <si>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</si>
  <si>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</si>
  <si>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</si>
  <si>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</si>
  <si>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</si>
  <si>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</si>
  <si>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</si>
  <si>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</si>
  <si>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</si>
  <si>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</si>
  <si>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</si>
  <si>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</si>
  <si>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</si>
  <si>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</si>
  <si>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</si>
  <si>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</si>
  <si>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</si>
  <si>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</si>
  <si>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</si>
  <si>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</si>
  <si>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</si>
  <si>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</si>
  <si>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</si>
  <si>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</si>
  <si>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</si>
  <si>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</si>
  <si>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</si>
  <si>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</si>
  <si>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</si>
  <si>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</si>
  <si>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</si>
  <si>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</si>
  <si>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</si>
  <si>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</si>
  <si>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</si>
  <si>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</si>
  <si>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</si>
  <si>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</si>
  <si>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</si>
  <si>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</si>
  <si>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</si>
  <si>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</si>
  <si>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</si>
  <si>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</si>
  <si>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</si>
  <si>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</si>
  <si>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</si>
  <si>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</si>
  <si>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</si>
  <si>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</si>
  <si>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</si>
  <si>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</si>
  <si>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</si>
  <si>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</si>
  <si>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</si>
  <si>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</si>
  <si>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</si>
  <si>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</si>
  <si>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</si>
  <si>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</si>
  <si>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</si>
  <si>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</si>
  <si>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</si>
  <si>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</si>
  <si>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</si>
  <si>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</si>
  <si>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</si>
  <si>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</si>
  <si>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</si>
  <si>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</si>
  <si>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</si>
  <si>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</si>
  <si>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</si>
  <si>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</si>
  <si>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</si>
  <si>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</si>
  <si>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</si>
  <si>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</si>
  <si>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</si>
  <si>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</si>
  <si>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</si>
  <si>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</si>
  <si>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</si>
  <si>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</si>
  <si>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</si>
  <si>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</si>
  <si>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</si>
  <si>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</si>
  <si>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</si>
  <si>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</si>
  <si>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</si>
  <si>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</si>
  <si>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</si>
  <si>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</si>
  <si>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</si>
  <si>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</si>
  <si>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</si>
  <si>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</si>
  <si>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</si>
  <si>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</si>
  <si>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</si>
  <si>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</si>
  <si>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</si>
  <si>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</si>
  <si>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</si>
  <si>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</si>
  <si>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</si>
  <si>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</si>
  <si>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</si>
  <si>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</si>
  <si>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</si>
  <si>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</si>
  <si>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</si>
  <si>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</si>
  <si>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</si>
  <si>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</si>
  <si>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</si>
  <si>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</si>
  <si>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</si>
  <si>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</si>
  <si>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</si>
  <si>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</si>
  <si>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</si>
  <si>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</si>
  <si>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</si>
  <si>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</si>
  <si>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</si>
  <si>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</si>
  <si>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</si>
  <si>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</si>
  <si>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</si>
  <si>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</si>
  <si>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</si>
  <si>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</si>
  <si>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</si>
  <si>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</si>
  <si>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</si>
  <si>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</si>
  <si>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</si>
  <si>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</si>
  <si>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</si>
  <si>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</si>
  <si>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</si>
  <si>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</si>
  <si>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</si>
  <si>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</si>
  <si>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</si>
  <si>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</si>
  <si>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</si>
  <si>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</si>
  <si>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</si>
  <si>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</si>
  <si>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</si>
  <si>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</si>
  <si>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</si>
  <si>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</si>
  <si>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</si>
  <si>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</si>
  <si>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</si>
  <si>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</si>
  <si>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</si>
  <si>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</si>
  <si>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</si>
  <si>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</si>
  <si>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</si>
  <si>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</si>
  <si>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</si>
  <si>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</si>
  <si>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</si>
  <si>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</si>
  <si>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</si>
  <si>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</si>
  <si>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</si>
  <si>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</si>
  <si>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</si>
  <si>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</si>
  <si>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</si>
  <si>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</si>
  <si>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</si>
  <si>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r>
      <t xml:space="preserve">ITEM 3. </t>
    </r>
    <r>
      <rPr>
        <sz val="10"/>
        <color indexed="8"/>
        <rFont val="Arial"/>
        <family val="2"/>
      </rPr>
      <t>- Count only contracts where the consideration exceeds $25,000 over the life of the contract that were awarded during FY2019 to minority, female, disabled or local contractors and record the number below in the space provided. Do not include: (1) multi-year contracts awarded prior to FY2019; (2) collective bargaining agreements with district employee groups; and (3) personal services contracts with individual district employees.</t>
    </r>
  </si>
  <si>
    <t>Copies of the detailed Annual Statement of Affairs for the Fiscal Year Ending June 30, 2019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</si>
  <si>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2019</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</si>
  <si>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2019</t>
    </r>
    <r>
      <rPr>
        <sz val="8"/>
        <rFont val="Arial"/>
        <family val="2"/>
      </rPr>
      <t xml:space="preserve">, will be posted on the Illinois State Board of Education's website@ </t>
    </r>
    <r>
      <rPr>
        <b/>
        <sz val="8"/>
        <rFont val="Arial"/>
        <family val="2"/>
      </rPr>
      <t>www.isbe.net.</t>
    </r>
  </si>
  <si>
    <t>Statement of Operations as of June 30, 2019</t>
  </si>
  <si>
    <t>TOTAL LONG-TERM DEBT OUTSTANDING AS OF June 30, 2019</t>
  </si>
  <si>
    <t>ISBE 50-37 (06/2019) ASA19form.xls</t>
  </si>
  <si>
    <t>AS OF JUNE 30, 2019</t>
  </si>
  <si>
    <t>AND CHANGES IN FUND BALANCE - FOR YEAR ENDING JUNE 30, 2019</t>
  </si>
  <si>
    <t>Beginning Fund Balances - July 1, 2018</t>
  </si>
  <si>
    <t>Ending Fund Balances June 30, 2019</t>
  </si>
  <si>
    <t>GROSS PAYMENT FOR NON-CERTIFIED PERSONNEL</t>
  </si>
  <si>
    <t>REPORT ON CONTRACTS EXCEEDING $25,000 AWARDED DURING FY2019</t>
  </si>
  <si>
    <r>
      <t>ITEM 1. –</t>
    </r>
    <r>
      <rPr>
        <sz val="10"/>
        <color indexed="8"/>
        <rFont val="Arial"/>
        <family val="2"/>
      </rPr>
      <t xml:space="preserve"> Count only contracts where the consideration exceeds $25,000 over the life of the contract and that were awarded during FY2019 and record the number below in the space provided. Do not include: (1) multi-year contracts awarded prior to FY2019; (2) collective bargaining agreements with district employee groups; and (3) personal services contracts with individual district employees.</t>
    </r>
  </si>
  <si>
    <t>Oak Park Elementary School District 97</t>
  </si>
  <si>
    <t>06-016-0970-02</t>
  </si>
  <si>
    <t>X</t>
  </si>
  <si>
    <t>260 Madison Street, Oak Park, IL 60302</t>
  </si>
  <si>
    <t>Cook</t>
  </si>
  <si>
    <t>Wednesday Journal</t>
  </si>
  <si>
    <t>708-524-3000</t>
  </si>
  <si>
    <t>8:00-4:30</t>
  </si>
  <si>
    <t>GROSS PAYMENT FOR CERTIFIED PERSONNEL</t>
  </si>
  <si>
    <t>Bellmar, Mary</t>
  </si>
  <si>
    <t>Benedict, Alan</t>
  </si>
  <si>
    <t>Bernabe, Carrie</t>
  </si>
  <si>
    <t>Billingslea, Ralph</t>
  </si>
  <si>
    <t>Blench, Nicholas</t>
  </si>
  <si>
    <t>Brooks, Kathleen</t>
  </si>
  <si>
    <t>Burke, Devin</t>
  </si>
  <si>
    <t>Camacho, Lena</t>
  </si>
  <si>
    <t>Carlson, Brian</t>
  </si>
  <si>
    <t>Carmody, Cara</t>
  </si>
  <si>
    <t>Ciosek, Mark</t>
  </si>
  <si>
    <t>Cofield, Antoinette</t>
  </si>
  <si>
    <t>Collins, Olive</t>
  </si>
  <si>
    <t>Daly, Dana</t>
  </si>
  <si>
    <t>Dunn, Diane</t>
  </si>
  <si>
    <t>Dunn, Jeanette</t>
  </si>
  <si>
    <t>Endres, Anne</t>
  </si>
  <si>
    <t>Evans, Mary Ann</t>
  </si>
  <si>
    <t>Fencl, Mary</t>
  </si>
  <si>
    <t>Fisher, Cassandra</t>
  </si>
  <si>
    <t>Franzen, Barbara</t>
  </si>
  <si>
    <t>Frost, Joanna</t>
  </si>
  <si>
    <t>Fuller, Donna</t>
  </si>
  <si>
    <t>Fuller, Janis</t>
  </si>
  <si>
    <t>Gallo, Kathryn</t>
  </si>
  <si>
    <t>Green, Amy</t>
  </si>
  <si>
    <t>Hartman, Edward</t>
  </si>
  <si>
    <t>Henderson, Lamonica</t>
  </si>
  <si>
    <t>Hillard, Jaren</t>
  </si>
  <si>
    <t>Inksetter, Julia</t>
  </si>
  <si>
    <t>Ivy, Michelle</t>
  </si>
  <si>
    <t>Jones, Pamela</t>
  </si>
  <si>
    <t>Keith, Katrina</t>
  </si>
  <si>
    <t>Kitto, Karen</t>
  </si>
  <si>
    <t>Kyritz, John</t>
  </si>
  <si>
    <t>Leahy, Erin</t>
  </si>
  <si>
    <t>Lofton, Katherine</t>
  </si>
  <si>
    <t>Loud, Janice</t>
  </si>
  <si>
    <t>Magura, Loriann</t>
  </si>
  <si>
    <t>Martin, Paul</t>
  </si>
  <si>
    <t>McClellan, Brittney</t>
  </si>
  <si>
    <t>McCorry, Alexandra</t>
  </si>
  <si>
    <t>McDonald, Maureen</t>
  </si>
  <si>
    <t>McDonnell, Anne</t>
  </si>
  <si>
    <t>McGee, Daniel</t>
  </si>
  <si>
    <t>Morrison, Robert</t>
  </si>
  <si>
    <t>Muhammad, Diana</t>
  </si>
  <si>
    <t>Myles, Lynette</t>
  </si>
  <si>
    <t>Neumayer, Alexandra</t>
  </si>
  <si>
    <t>Nowinski, Alissa</t>
  </si>
  <si>
    <t>Pedraza, Arlene</t>
  </si>
  <si>
    <t>Petrosino, Maribeth</t>
  </si>
  <si>
    <t>Petruczenko, Meghan</t>
  </si>
  <si>
    <t>Pingle, Aryan</t>
  </si>
  <si>
    <t>Pintado, Lisa</t>
  </si>
  <si>
    <t>Porat, Elana</t>
  </si>
  <si>
    <t>Powers, Nathan</t>
  </si>
  <si>
    <t>Robinson II, Vernon</t>
  </si>
  <si>
    <t>Robinson, Deborah</t>
  </si>
  <si>
    <t>Rodriguez Bazzi, Natalia</t>
  </si>
  <si>
    <t>Saam, Eileen</t>
  </si>
  <si>
    <t>Schandelmeier-Bartel, Cathleen</t>
  </si>
  <si>
    <t>Sell, Catalina</t>
  </si>
  <si>
    <t>Senneke, Cindy</t>
  </si>
  <si>
    <t>Shea, Lisa</t>
  </si>
  <si>
    <t>Shelton, Bruce</t>
  </si>
  <si>
    <t>Shepherd, Dolorez</t>
  </si>
  <si>
    <t>Sherlock, Robyn</t>
  </si>
  <si>
    <t>Skocen, Vera</t>
  </si>
  <si>
    <t>Smith, Kerry</t>
  </si>
  <si>
    <t>Smith, Mary</t>
  </si>
  <si>
    <t>Sotelo, Magdalena</t>
  </si>
  <si>
    <t>Steele, Donna</t>
  </si>
  <si>
    <t>Stokes, Heather</t>
  </si>
  <si>
    <t>Stokes, Megan</t>
  </si>
  <si>
    <t>Suggs, Linda</t>
  </si>
  <si>
    <t>Thomas, Darryl</t>
  </si>
  <si>
    <t>Watson, Charles</t>
  </si>
  <si>
    <t>Weigel, Donna</t>
  </si>
  <si>
    <t>Williams, Philip</t>
  </si>
  <si>
    <t>Wilson, Edwin</t>
  </si>
  <si>
    <t>Zemke, Frieda</t>
  </si>
  <si>
    <t>Agha, Fatima</t>
  </si>
  <si>
    <t>Aguirre, Victor</t>
  </si>
  <si>
    <t>Agustin, Elaine</t>
  </si>
  <si>
    <t>Alejos, Darren</t>
  </si>
  <si>
    <t>Alejos, Desi</t>
  </si>
  <si>
    <t>Alexander, Jolynn</t>
  </si>
  <si>
    <t>Anderson, Carlene</t>
  </si>
  <si>
    <t>Andrade, Jennifer</t>
  </si>
  <si>
    <t>Anthony, Johnnie</t>
  </si>
  <si>
    <t>Arceo, Melanie</t>
  </si>
  <si>
    <t>Ardison, Michaell</t>
  </si>
  <si>
    <t>Arnold, Christopher</t>
  </si>
  <si>
    <t>Austin, Avan</t>
  </si>
  <si>
    <t>Avila, Stephanie</t>
  </si>
  <si>
    <t>Bacalzo, Derek</t>
  </si>
  <si>
    <t>Bailey, Desiree</t>
  </si>
  <si>
    <t>Baker, Amber</t>
  </si>
  <si>
    <t>Baker, Danette</t>
  </si>
  <si>
    <t>Baker-Mills, Shetrice</t>
  </si>
  <si>
    <t>Bannon, Eleanor</t>
  </si>
  <si>
    <t>Barnes, Elizabeth</t>
  </si>
  <si>
    <t>Barney, Kristen</t>
  </si>
  <si>
    <t>Barrientos, Randy</t>
  </si>
  <si>
    <t>Bassett-Dilley, Mariannell</t>
  </si>
  <si>
    <t>Bayon, Jeanette</t>
  </si>
  <si>
    <t>Benjamin, Terese</t>
  </si>
  <si>
    <t>Bennett, Mica</t>
  </si>
  <si>
    <t>Benson, David</t>
  </si>
  <si>
    <t>Beutler, Alison</t>
  </si>
  <si>
    <t>Bitoy, Fior</t>
  </si>
  <si>
    <t>Black, Edward</t>
  </si>
  <si>
    <t>Bland, Ariel</t>
  </si>
  <si>
    <t>Bonds, Vanessa</t>
  </si>
  <si>
    <t>Boone, Howard</t>
  </si>
  <si>
    <t>Boonstra, Elizabeth</t>
  </si>
  <si>
    <t>Botticelli, Kathy</t>
  </si>
  <si>
    <t>Bowman, Camille</t>
  </si>
  <si>
    <t>Boyd, Lakesha</t>
  </si>
  <si>
    <t>Brewer, Gwashauna</t>
  </si>
  <si>
    <t>Brooker, Sarah</t>
  </si>
  <si>
    <t>Brown, Denoris</t>
  </si>
  <si>
    <t>Brown, Kristina</t>
  </si>
  <si>
    <t>Brown, Mitzi</t>
  </si>
  <si>
    <t>Brown, Teresa</t>
  </si>
  <si>
    <t>Buchanan, Erin</t>
  </si>
  <si>
    <t>Bullock, Glenda</t>
  </si>
  <si>
    <t>Bunch, Janice</t>
  </si>
  <si>
    <t>Burger, Jacqueline</t>
  </si>
  <si>
    <t>Burns, Maria</t>
  </si>
  <si>
    <t>Callahan, Helen</t>
  </si>
  <si>
    <t>Callahan, James</t>
  </si>
  <si>
    <t>Campbell, Alfredia</t>
  </si>
  <si>
    <t>Carr, Sandra</t>
  </si>
  <si>
    <t>Cataldo, Angela</t>
  </si>
  <si>
    <t>Chacon, Abigail</t>
  </si>
  <si>
    <t>Chaidez, Consuelo</t>
  </si>
  <si>
    <t>Charkow, Sophie</t>
  </si>
  <si>
    <t>Chase, John</t>
  </si>
  <si>
    <t>Christian, Ruby</t>
  </si>
  <si>
    <t>Cichosz, Mary</t>
  </si>
  <si>
    <t>Clago, Jacob</t>
  </si>
  <si>
    <t>Clark, Brandi</t>
  </si>
  <si>
    <t>Clarke, Catherine</t>
  </si>
  <si>
    <t>Coaker, Lloyd</t>
  </si>
  <si>
    <t>Coleman, Ashika</t>
  </si>
  <si>
    <t>Coleman, Evelyn</t>
  </si>
  <si>
    <t>Coleman, Rebecca</t>
  </si>
  <si>
    <t>Condon, Michael</t>
  </si>
  <si>
    <t>Corrigan, Molly</t>
  </si>
  <si>
    <t>Cousin, Janice</t>
  </si>
  <si>
    <t>Dagostino, Rosemarie</t>
  </si>
  <si>
    <t>Daniels, LaDonna</t>
  </si>
  <si>
    <t>Davis, Tracy</t>
  </si>
  <si>
    <t>Deaton, Dawn</t>
  </si>
  <si>
    <t>Deaton, Patrick</t>
  </si>
  <si>
    <t>Dees, Deanna</t>
  </si>
  <si>
    <t>DeJesus - Vasquez, Melissa</t>
  </si>
  <si>
    <t>Deloera, Magdalena</t>
  </si>
  <si>
    <t>Dembski, Debra</t>
  </si>
  <si>
    <t>Dickel, Megan</t>
  </si>
  <si>
    <t>Diehl, Nina</t>
  </si>
  <si>
    <t>Dinou, Midge</t>
  </si>
  <si>
    <t>Donnelly, Lisa</t>
  </si>
  <si>
    <t>Doss-Kuk, Lauren</t>
  </si>
  <si>
    <t>Duckett, Beverly</t>
  </si>
  <si>
    <t>Edwards, Nicholas</t>
  </si>
  <si>
    <t>Elick, Emile</t>
  </si>
  <si>
    <t>Evans, Sanna</t>
  </si>
  <si>
    <t>Fantetti, Diane</t>
  </si>
  <si>
    <t>Fein, Jasmine</t>
  </si>
  <si>
    <t>Fenske, Carolina</t>
  </si>
  <si>
    <t>Fine, Michael</t>
  </si>
  <si>
    <t>Flemming, Ashley</t>
  </si>
  <si>
    <t>Flynn, Erica</t>
  </si>
  <si>
    <t>Foster, Marilyn</t>
  </si>
  <si>
    <t>Freeman, Florine</t>
  </si>
  <si>
    <t>Frost, Gail</t>
  </si>
  <si>
    <t>Galvan, Isaac</t>
  </si>
  <si>
    <t>Gamboa, Allyson</t>
  </si>
  <si>
    <t>Garcia, Rebecca</t>
  </si>
  <si>
    <t>Garcia, Samantha</t>
  </si>
  <si>
    <t>Gardner, Kentreen</t>
  </si>
  <si>
    <t>Gardner, Mark</t>
  </si>
  <si>
    <t>Gary, Phillip</t>
  </si>
  <si>
    <t>Gibson, Kiara</t>
  </si>
  <si>
    <t>Giemza, Jennifer</t>
  </si>
  <si>
    <t>Gillard, Conar</t>
  </si>
  <si>
    <t>Godek, Diane</t>
  </si>
  <si>
    <t>Griffin, Delinah</t>
  </si>
  <si>
    <t>Griffin, Juanta</t>
  </si>
  <si>
    <t>Hafele, Kassidy</t>
  </si>
  <si>
    <t>Hamilton, Sharon</t>
  </si>
  <si>
    <t>Hammond, Lisa</t>
  </si>
  <si>
    <t>Hansen, Bruce</t>
  </si>
  <si>
    <t>Hasso, Crystal</t>
  </si>
  <si>
    <t>Hausken, David</t>
  </si>
  <si>
    <t>Hayes, Taurus</t>
  </si>
  <si>
    <t>Heavrin, Lenora</t>
  </si>
  <si>
    <t>Heflin, Margaret</t>
  </si>
  <si>
    <t>Hendrickson, Cy</t>
  </si>
  <si>
    <t>Heneghan-Masek, Kriste</t>
  </si>
  <si>
    <t>Hensle, Rose</t>
  </si>
  <si>
    <t>Hernandez, Angel</t>
  </si>
  <si>
    <t>Hernandez, Eduardo</t>
  </si>
  <si>
    <t>Hernandez, Noreen</t>
  </si>
  <si>
    <t>Hetzel, Stephen</t>
  </si>
  <si>
    <t>Hobbs, Mildred</t>
  </si>
  <si>
    <t>Holmes, Angel</t>
  </si>
  <si>
    <t>Howard, Sonya</t>
  </si>
  <si>
    <t>Howard, Synica</t>
  </si>
  <si>
    <t>Hudson, Carla</t>
  </si>
  <si>
    <t>Hudson, Marquis</t>
  </si>
  <si>
    <t>Husband, Kywanni</t>
  </si>
  <si>
    <t>Husbands, Nakia</t>
  </si>
  <si>
    <t>Irons, Jonetta</t>
  </si>
  <si>
    <t>Jackson, Annette</t>
  </si>
  <si>
    <t>Jackson, Kirsten</t>
  </si>
  <si>
    <t>Jackson, Mariah</t>
  </si>
  <si>
    <t>Jacobson, Paul</t>
  </si>
  <si>
    <t>James, Anthony</t>
  </si>
  <si>
    <t>Jennings, Regina</t>
  </si>
  <si>
    <t>Johnson, Trina</t>
  </si>
  <si>
    <t>Jones, Alice</t>
  </si>
  <si>
    <t>Jones, Lillie</t>
  </si>
  <si>
    <t>Jones, Marie</t>
  </si>
  <si>
    <t>Jones, Venus</t>
  </si>
  <si>
    <t>Jones-Thomas, Gloria</t>
  </si>
  <si>
    <t>Keller, Edward</t>
  </si>
  <si>
    <t>King, Patrick</t>
  </si>
  <si>
    <t>Koff, Lynda</t>
  </si>
  <si>
    <t>Kordesh, Timothy</t>
  </si>
  <si>
    <t>Kowalczyk, Patricia</t>
  </si>
  <si>
    <t>Lalli, Wendy</t>
  </si>
  <si>
    <t>Lampley, Mable</t>
  </si>
  <si>
    <t>Landfair, Julie</t>
  </si>
  <si>
    <t>Latimer, Autesha</t>
  </si>
  <si>
    <t>Laws, Shakari</t>
  </si>
  <si>
    <t>Levi, Yakira</t>
  </si>
  <si>
    <t>Lewis, Shelly</t>
  </si>
  <si>
    <t>Lewis, Yolanda</t>
  </si>
  <si>
    <t>Liebman, Gale</t>
  </si>
  <si>
    <t>Lige, Anita</t>
  </si>
  <si>
    <t>Lococo, Frank</t>
  </si>
  <si>
    <t>Lofton, Alverdis</t>
  </si>
  <si>
    <t>Logan, Ciarra</t>
  </si>
  <si>
    <t>Logerquist, Kristin</t>
  </si>
  <si>
    <t>Lubarski, Elizabeth</t>
  </si>
  <si>
    <t>Lyman, Sophia</t>
  </si>
  <si>
    <t>Mack, Cornelia</t>
  </si>
  <si>
    <t>Madan, Monica</t>
  </si>
  <si>
    <t>Madura, Kathleen</t>
  </si>
  <si>
    <t>Martin, Shawanda</t>
  </si>
  <si>
    <t>Maughn, Andene</t>
  </si>
  <si>
    <t>Mays, Trinette</t>
  </si>
  <si>
    <t>McConville, Terri</t>
  </si>
  <si>
    <t>McCoy, Timothy</t>
  </si>
  <si>
    <t>McCreary, Kelly</t>
  </si>
  <si>
    <t>McDermott, Jennifer</t>
  </si>
  <si>
    <t>McDonald, Tina</t>
  </si>
  <si>
    <t>McGee, Anitra</t>
  </si>
  <si>
    <t>McGrone, Alyssa</t>
  </si>
  <si>
    <t>McKenna, Corinne</t>
  </si>
  <si>
    <t>McKinney, Debra</t>
  </si>
  <si>
    <t>McNamara, Timothy</t>
  </si>
  <si>
    <t>Melara, Elizabeth</t>
  </si>
  <si>
    <t>Melby, Ashley</t>
  </si>
  <si>
    <t>Mennenga, Arlene</t>
  </si>
  <si>
    <t>Merges, Sandra</t>
  </si>
  <si>
    <t>Michalak, Hayley</t>
  </si>
  <si>
    <t>Miller, Joshua</t>
  </si>
  <si>
    <t>Miller, Olivia</t>
  </si>
  <si>
    <t>Minaghan, John</t>
  </si>
  <si>
    <t>Mirkovic, Kathryn</t>
  </si>
  <si>
    <t>Mitchener, Carole</t>
  </si>
  <si>
    <t>Mobley, Bronwyn</t>
  </si>
  <si>
    <t>Moczarney, Cynthia</t>
  </si>
  <si>
    <t>Montgomery, Mitchell</t>
  </si>
  <si>
    <t>Moore, Kristin</t>
  </si>
  <si>
    <t>Moore, Michelle</t>
  </si>
  <si>
    <t>Moreno, Hilda</t>
  </si>
  <si>
    <t>Mularczyk, Monika</t>
  </si>
  <si>
    <t>Murph, Keandre</t>
  </si>
  <si>
    <t>Murphy, Kristine</t>
  </si>
  <si>
    <t>Murray, Bernard</t>
  </si>
  <si>
    <t>Myles, Shawntale</t>
  </si>
  <si>
    <t>Nichols, Yulonda</t>
  </si>
  <si>
    <t>Nightengale, Deanna</t>
  </si>
  <si>
    <t>Nu-Tall, Kimberly</t>
  </si>
  <si>
    <t>Obaid, Nathan</t>
  </si>
  <si>
    <t>Oda Gray, Janice</t>
  </si>
  <si>
    <t>Overbeck, Heather</t>
  </si>
  <si>
    <t>Paasch, Allison</t>
  </si>
  <si>
    <t>Palermo, Robyn</t>
  </si>
  <si>
    <t>Parr, Terese</t>
  </si>
  <si>
    <t>Pate, Lyntoya</t>
  </si>
  <si>
    <t>Patrick, Tawanda</t>
  </si>
  <si>
    <t>Patterson, Wyatt</t>
  </si>
  <si>
    <t>Peebles, Tonya</t>
  </si>
  <si>
    <t>Peek, Erica</t>
  </si>
  <si>
    <t>Peoples, Charvis</t>
  </si>
  <si>
    <t>Plohr, Stanley</t>
  </si>
  <si>
    <t>Pollock, Kelly</t>
  </si>
  <si>
    <t>Poplett, James</t>
  </si>
  <si>
    <t>Powers, Ivone</t>
  </si>
  <si>
    <t>Preuhs, Maria</t>
  </si>
  <si>
    <t>Pries, Rebecca</t>
  </si>
  <si>
    <t>Prisching, Joshua</t>
  </si>
  <si>
    <t>Province, Linda</t>
  </si>
  <si>
    <t>Puntillo, Megan</t>
  </si>
  <si>
    <t>Quinn, John-Kenyun</t>
  </si>
  <si>
    <t>Raad, Jaymi</t>
  </si>
  <si>
    <t>Raad, Mary</t>
  </si>
  <si>
    <t>Rand, Hannah</t>
  </si>
  <si>
    <t>Rasmussen, Claire</t>
  </si>
  <si>
    <t>Redmond, Bridget</t>
  </si>
  <si>
    <t>Reed, Chataka</t>
  </si>
  <si>
    <t>Reyes, Julia</t>
  </si>
  <si>
    <t>Rice, Luchina</t>
  </si>
  <si>
    <t>Riney, Noelle</t>
  </si>
  <si>
    <t>Rodman, Emily</t>
  </si>
  <si>
    <t>Rodrigues, Nathon</t>
  </si>
  <si>
    <t>Rodriguez, Erika</t>
  </si>
  <si>
    <t>Rogers, Jennifer</t>
  </si>
  <si>
    <t>Roland, ShuVon</t>
  </si>
  <si>
    <t>Rosito, Amanda</t>
  </si>
  <si>
    <t>Roth, Melanie</t>
  </si>
  <si>
    <t>Rowe, Ruth</t>
  </si>
  <si>
    <t>Royce, Lance</t>
  </si>
  <si>
    <t>Russell, Betty</t>
  </si>
  <si>
    <t>Saia, Bonnie</t>
  </si>
  <si>
    <t>Sappington, Anise</t>
  </si>
  <si>
    <t>Saunders, Elizabeth</t>
  </si>
  <si>
    <t>Sciaraffa, Julia</t>
  </si>
  <si>
    <t>Shea, Diana</t>
  </si>
  <si>
    <t>Sikora Richardson, Nickoll</t>
  </si>
  <si>
    <t>Simmons, Chauntella</t>
  </si>
  <si>
    <t>Sirmons, Dornesa</t>
  </si>
  <si>
    <t>Smith, Portia</t>
  </si>
  <si>
    <t>Smith, Robert</t>
  </si>
  <si>
    <t>Snydacker, Cynthia</t>
  </si>
  <si>
    <t>Space, Phyllis</t>
  </si>
  <si>
    <t>Spiller, Deion</t>
  </si>
  <si>
    <t>Stebbing, Kottie</t>
  </si>
  <si>
    <t>Stenson, Rebecca</t>
  </si>
  <si>
    <t>Stewart, Dorothy</t>
  </si>
  <si>
    <t>Stewart, Marcus</t>
  </si>
  <si>
    <t>Stillwell, Todd</t>
  </si>
  <si>
    <t>Svehla, Teri</t>
  </si>
  <si>
    <t>Swierczewski, Edward</t>
  </si>
  <si>
    <t>Tamondong, Deborah</t>
  </si>
  <si>
    <t>Taylor, Ian</t>
  </si>
  <si>
    <t>Tencate, Emma</t>
  </si>
  <si>
    <t>Texas, Diamond</t>
  </si>
  <si>
    <t>Thomas, Shalena</t>
  </si>
  <si>
    <t>Thomas, Willie Mae</t>
  </si>
  <si>
    <t>Thompson, Thomas</t>
  </si>
  <si>
    <t>Thornton, Miarvria</t>
  </si>
  <si>
    <t>Thurman, Dorothy</t>
  </si>
  <si>
    <t>Timms, Marwin</t>
  </si>
  <si>
    <t>Todd, Delores</t>
  </si>
  <si>
    <t>Tomb, Nancy</t>
  </si>
  <si>
    <t>Topps, Lorraine</t>
  </si>
  <si>
    <t>Torres, Omar</t>
  </si>
  <si>
    <t>Townsend, Bernice</t>
  </si>
  <si>
    <t>Townsend, Ortabia</t>
  </si>
  <si>
    <t>Tran, Jason</t>
  </si>
  <si>
    <t>Tucker, Lashonda</t>
  </si>
  <si>
    <t>Umunna, Ben-Paul</t>
  </si>
  <si>
    <t>Valencia, Adriana</t>
  </si>
  <si>
    <t>VanDerhei, Diane</t>
  </si>
  <si>
    <t>Velazquez, Iris</t>
  </si>
  <si>
    <t>Vioski, Sandra</t>
  </si>
  <si>
    <t>Vitale, Deborah</t>
  </si>
  <si>
    <t>Vollmer, Jenna</t>
  </si>
  <si>
    <t>Volz, Laurie</t>
  </si>
  <si>
    <t>Von Ebers, Paul</t>
  </si>
  <si>
    <t>Voss, Anthony</t>
  </si>
  <si>
    <t>Wallner, Jacqueline</t>
  </si>
  <si>
    <t>Ward, Aaliyah</t>
  </si>
  <si>
    <t>Warke, Abigail</t>
  </si>
  <si>
    <t>Warner, Ariel</t>
  </si>
  <si>
    <t>Washington, Tiffini</t>
  </si>
  <si>
    <t>Webster, Carol</t>
  </si>
  <si>
    <t>Wei, Helen</t>
  </si>
  <si>
    <t>Weigel, Theresa</t>
  </si>
  <si>
    <t>Wells, Amriss</t>
  </si>
  <si>
    <t>Wiese, Pamela</t>
  </si>
  <si>
    <t>Williams, Daphne</t>
  </si>
  <si>
    <t>Williams, Frankie</t>
  </si>
  <si>
    <t>Williams, Russell</t>
  </si>
  <si>
    <t>Williamson, Kisha</t>
  </si>
  <si>
    <t>Willis, Maxine</t>
  </si>
  <si>
    <t>Wilson, Ingrid</t>
  </si>
  <si>
    <t>Wilson, Precious</t>
  </si>
  <si>
    <t>Wonk, Daniel</t>
  </si>
  <si>
    <t>Woodard, Carol</t>
  </si>
  <si>
    <t>Woods, Pamela</t>
  </si>
  <si>
    <t>Woods, Tamel</t>
  </si>
  <si>
    <t>Word, Felicia</t>
  </si>
  <si>
    <t>Wyrick, Candace</t>
  </si>
  <si>
    <t>York, Alyssa</t>
  </si>
  <si>
    <t>York, Belinda</t>
  </si>
  <si>
    <t>Young, Byron</t>
  </si>
  <si>
    <t>Young, Chuck</t>
  </si>
  <si>
    <t>Young, Lucia</t>
  </si>
  <si>
    <t>Young-Alia, Melody</t>
  </si>
  <si>
    <t>Yu, Sara</t>
  </si>
  <si>
    <t>Zielinski, Christine</t>
  </si>
  <si>
    <t>Zubowicz-Hill, Latoya</t>
  </si>
  <si>
    <t>Zucker, Ardith</t>
  </si>
  <si>
    <t>Kowalczuk, Peter</t>
  </si>
  <si>
    <t>Perry, Courtney</t>
  </si>
  <si>
    <t>Qayumi, Mariam</t>
  </si>
  <si>
    <t>Whitehead, Georgia</t>
  </si>
  <si>
    <t>Aguirre, Arselia</t>
  </si>
  <si>
    <t>Alili, Shqipe</t>
  </si>
  <si>
    <t>Allen, Veronica</t>
  </si>
  <si>
    <t>Azuma, Suzanne</t>
  </si>
  <si>
    <t>Banks, Tyra</t>
  </si>
  <si>
    <t>Banks-Holmes, Angela</t>
  </si>
  <si>
    <t>Battles, Youvette</t>
  </si>
  <si>
    <t>Bell, April</t>
  </si>
  <si>
    <t>Berg, Carolyn</t>
  </si>
  <si>
    <t>Berry, Korea</t>
  </si>
  <si>
    <t>Bishop, Marc</t>
  </si>
  <si>
    <t>Bodzewski, Deborah</t>
  </si>
  <si>
    <t>Bowman, Larrissa</t>
  </si>
  <si>
    <t>Camacho, Yadira</t>
  </si>
  <si>
    <t>Carmack, Brenda</t>
  </si>
  <si>
    <t>Carter, Vashti</t>
  </si>
  <si>
    <t>Cecil, Melissa</t>
  </si>
  <si>
    <t>Chamblis, Jeanette</t>
  </si>
  <si>
    <t>Colbert, Minerva</t>
  </si>
  <si>
    <t>Cooper, Maya</t>
  </si>
  <si>
    <t>Cribbs, Keisha</t>
  </si>
  <si>
    <t>Dan, Cassandra</t>
  </si>
  <si>
    <t>Dennis, Laura</t>
  </si>
  <si>
    <t>Dove, Robert</t>
  </si>
  <si>
    <t>Duhem, Meribeth</t>
  </si>
  <si>
    <t>Egeberg, Nenita</t>
  </si>
  <si>
    <t>Eraci-Sullivan, Mary Pat</t>
  </si>
  <si>
    <t>Frazier, Nicole</t>
  </si>
  <si>
    <t>Friley, Jeanette</t>
  </si>
  <si>
    <t>Harris, Yolanda</t>
  </si>
  <si>
    <t>Herlehy, Mary</t>
  </si>
  <si>
    <t>Hernandez, Mateo</t>
  </si>
  <si>
    <t>Holmes, Joanne</t>
  </si>
  <si>
    <t>Howard, Robert</t>
  </si>
  <si>
    <t>Hudson, Joy</t>
  </si>
  <si>
    <t>Jadrych, Cassandra</t>
  </si>
  <si>
    <t>Johnson, Alayna</t>
  </si>
  <si>
    <t>Jordan, Jeanette</t>
  </si>
  <si>
    <t>Kiefer, Elizabeth</t>
  </si>
  <si>
    <t>Kiska, Lindsey</t>
  </si>
  <si>
    <t>Koegler-Aloisio, Carolyn</t>
  </si>
  <si>
    <t>Krikau, Lori</t>
  </si>
  <si>
    <t>Krzak, Steven</t>
  </si>
  <si>
    <t>Mandeville, William</t>
  </si>
  <si>
    <t>McFeely, Teegan</t>
  </si>
  <si>
    <t>Miller, Venus</t>
  </si>
  <si>
    <t>Moczarney, Natalie</t>
  </si>
  <si>
    <t>Murry, Samonica</t>
  </si>
  <si>
    <t>Newman, Taylor</t>
  </si>
  <si>
    <t>Perkins, Jamari</t>
  </si>
  <si>
    <t>Plummer, Samara</t>
  </si>
  <si>
    <t>Pohlman, Lenora</t>
  </si>
  <si>
    <t>Primak, Sherri</t>
  </si>
  <si>
    <t>Rath, Roxanne</t>
  </si>
  <si>
    <t>Reckamp, Matthew</t>
  </si>
  <si>
    <t>Richardson, Jessica</t>
  </si>
  <si>
    <t>Richardson, Keren</t>
  </si>
  <si>
    <t>Roberson, Sonjee</t>
  </si>
  <si>
    <t>Roskopf, Lee Ann</t>
  </si>
  <si>
    <t>Sassetti, Robert</t>
  </si>
  <si>
    <t>Schroeder, Jodie</t>
  </si>
  <si>
    <t>Scott, Juanita</t>
  </si>
  <si>
    <t>Smith, Monica</t>
  </si>
  <si>
    <t>Smith, Tywone</t>
  </si>
  <si>
    <t>Stanton, Barbara</t>
  </si>
  <si>
    <t>Taylor, Debra</t>
  </si>
  <si>
    <t>Thigpen, Tanya</t>
  </si>
  <si>
    <t>Tillman, James</t>
  </si>
  <si>
    <t>Tsaganos, Georgia</t>
  </si>
  <si>
    <t>Turner, Carla</t>
  </si>
  <si>
    <t>Turner, Katelyn</t>
  </si>
  <si>
    <t>Vercnocke, Kayleigh</t>
  </si>
  <si>
    <t>Villa, John</t>
  </si>
  <si>
    <t>Wakely, Anne</t>
  </si>
  <si>
    <t>Walker, Lakeitha</t>
  </si>
  <si>
    <t>Walton, Sarah</t>
  </si>
  <si>
    <t>Wawzenek, David</t>
  </si>
  <si>
    <t>White, Angela</t>
  </si>
  <si>
    <t>White, Tina</t>
  </si>
  <si>
    <t>Wills, Kerry</t>
  </si>
  <si>
    <t>Anderson, Julie</t>
  </si>
  <si>
    <t>Beck, John</t>
  </si>
  <si>
    <t>Chu, Elizabeth</t>
  </si>
  <si>
    <t>Clark, Natalie</t>
  </si>
  <si>
    <t>Conley, Laurie</t>
  </si>
  <si>
    <t>Connell, Hannah</t>
  </si>
  <si>
    <t>Corrigan, Betsy</t>
  </si>
  <si>
    <t>Daniel, Matthew</t>
  </si>
  <si>
    <t>Fillyaw, William</t>
  </si>
  <si>
    <t>Garcia, Felicia</t>
  </si>
  <si>
    <t>Gonzalez, Erika</t>
  </si>
  <si>
    <t>Hill, Elizabeth</t>
  </si>
  <si>
    <t>Homann, Jessika</t>
  </si>
  <si>
    <t>Jenkins, Kathryn</t>
  </si>
  <si>
    <t>Lazzara, Jessica</t>
  </si>
  <si>
    <t>Moody, Kiera</t>
  </si>
  <si>
    <t>Mullins, Margaret</t>
  </si>
  <si>
    <t>Pecora, Kathryn</t>
  </si>
  <si>
    <t>Planek, Anne</t>
  </si>
  <si>
    <t>Raad, Jason</t>
  </si>
  <si>
    <t>Radogno, Nancy</t>
  </si>
  <si>
    <t>Rojas, Lauren</t>
  </si>
  <si>
    <t>Rosales, Kimberly</t>
  </si>
  <si>
    <t>Roskos, Meagan</t>
  </si>
  <si>
    <t>Schirmer, Zoe</t>
  </si>
  <si>
    <t>Sims, Nicole</t>
  </si>
  <si>
    <t>Skaczylo, Anthony</t>
  </si>
  <si>
    <t>Small, Stephanie</t>
  </si>
  <si>
    <t>Solomon, Jenna</t>
  </si>
  <si>
    <t>Villalobos, Cecilia</t>
  </si>
  <si>
    <t>Wampler, Jeannie</t>
  </si>
  <si>
    <t>Wynn, Erin</t>
  </si>
  <si>
    <t>Yafaie, Maryam</t>
  </si>
  <si>
    <t>Youman, Lisa</t>
  </si>
  <si>
    <t>Zarosl, Jennifer</t>
  </si>
  <si>
    <t>Bell, Andre</t>
  </si>
  <si>
    <t>Billups, Swanson</t>
  </si>
  <si>
    <t>Bolanos, Brooke</t>
  </si>
  <si>
    <t>Boose, Lonya</t>
  </si>
  <si>
    <t>Butler, Earl</t>
  </si>
  <si>
    <t>Cooper, Linda</t>
  </si>
  <si>
    <t>Curington, Dwayne</t>
  </si>
  <si>
    <t>Deloera, Salvador</t>
  </si>
  <si>
    <t>Dietz, Debra</t>
  </si>
  <si>
    <t>Duda, Paul</t>
  </si>
  <si>
    <t>Duran, Daniel</t>
  </si>
  <si>
    <t>Ferguson, Jessie</t>
  </si>
  <si>
    <t>Ferguson, John</t>
  </si>
  <si>
    <t>Garcia, Rodolfo</t>
  </si>
  <si>
    <t>Graber, Mary</t>
  </si>
  <si>
    <t>Green, Sherrie</t>
  </si>
  <si>
    <t>Guerino, Tasha</t>
  </si>
  <si>
    <t>Hairston, Bruce</t>
  </si>
  <si>
    <t>Harlan, Anna</t>
  </si>
  <si>
    <t>Hernandez, Bryan</t>
  </si>
  <si>
    <t>Hernandez, Felix</t>
  </si>
  <si>
    <t>Johnson, Cathrecea</t>
  </si>
  <si>
    <t>Johnson, Etta</t>
  </si>
  <si>
    <t>Kaye, Nora</t>
  </si>
  <si>
    <t>King, Marshall</t>
  </si>
  <si>
    <t>Kostoff, Christopher</t>
  </si>
  <si>
    <t>Kvam, Karen</t>
  </si>
  <si>
    <t>Larocca, Daniel</t>
  </si>
  <si>
    <t>Liddell, Chante</t>
  </si>
  <si>
    <t>Lottie, Michelle</t>
  </si>
  <si>
    <t>Lowry, Joanne</t>
  </si>
  <si>
    <t>Marcinowski, Karol</t>
  </si>
  <si>
    <t>Marshall, Cory</t>
  </si>
  <si>
    <t>Martinez, Eduardo</t>
  </si>
  <si>
    <t>McGrew, Jamarius</t>
  </si>
  <si>
    <t>McKay, Ellen</t>
  </si>
  <si>
    <t>McKay, Samuel</t>
  </si>
  <si>
    <t>O'Malley, Margaret</t>
  </si>
  <si>
    <t>Orlin, Randi</t>
  </si>
  <si>
    <t>Paolinelli, Gina</t>
  </si>
  <si>
    <t>Plaza, David</t>
  </si>
  <si>
    <t>Plaza, Jose</t>
  </si>
  <si>
    <t>Reardon, Keith</t>
  </si>
  <si>
    <t>Reed, Tiphany</t>
  </si>
  <si>
    <t>Richardson, Lavondrya</t>
  </si>
  <si>
    <t>Schwab, Susan</t>
  </si>
  <si>
    <t>Shannon, Marceline</t>
  </si>
  <si>
    <t>Simon, Kathryn</t>
  </si>
  <si>
    <t>Stewart, Curtis</t>
  </si>
  <si>
    <t>Temple Wesley, Laura</t>
  </si>
  <si>
    <t>Trotsky, Jack</t>
  </si>
  <si>
    <t>Vercnocke, Susanne</t>
  </si>
  <si>
    <t>Watkins, Tanesha</t>
  </si>
  <si>
    <t>Wilberg, Matthew</t>
  </si>
  <si>
    <t>Woods, Deanna</t>
  </si>
  <si>
    <t>Ablan, Megan</t>
  </si>
  <si>
    <t>Advani, Shilpa</t>
  </si>
  <si>
    <t>Affetto, Amanda</t>
  </si>
  <si>
    <t>Agruss, Lauren</t>
  </si>
  <si>
    <t>Aguilar, Savanah</t>
  </si>
  <si>
    <t>Aguirre, Lidys</t>
  </si>
  <si>
    <t>Alberttis, Estefania</t>
  </si>
  <si>
    <t>Alejos, Katy</t>
  </si>
  <si>
    <t>Alheim, Mary</t>
  </si>
  <si>
    <t>Altshuler, Sarah</t>
  </si>
  <si>
    <t>Andersen, Mark</t>
  </si>
  <si>
    <t>Anderson, Elisa</t>
  </si>
  <si>
    <t>Anderson, Joseph</t>
  </si>
  <si>
    <t>Anderson, Michelle</t>
  </si>
  <si>
    <t>Armstrong, Rhapsody</t>
  </si>
  <si>
    <t>Arreola, Gloria</t>
  </si>
  <si>
    <t>Asgharzadeh, Parisa</t>
  </si>
  <si>
    <t>Bagri, Juliana</t>
  </si>
  <si>
    <t>Baker, Caroline</t>
  </si>
  <si>
    <t>Baldassarre, Jennifer</t>
  </si>
  <si>
    <t>Banks, Renita</t>
  </si>
  <si>
    <t>Barker, Ruth</t>
  </si>
  <si>
    <t>Barnard, James</t>
  </si>
  <si>
    <t>Bartell, Claire</t>
  </si>
  <si>
    <t>Bates, Bess</t>
  </si>
  <si>
    <t>Baylian, Jessica</t>
  </si>
  <si>
    <t>Beader, Kimberly</t>
  </si>
  <si>
    <t>Belmont, Kathleen</t>
  </si>
  <si>
    <t>Bennett, Lindsey</t>
  </si>
  <si>
    <t>Berger, Colleen</t>
  </si>
  <si>
    <t>Berkeley, Rachel-Lee</t>
  </si>
  <si>
    <t>Berman, Abigayle</t>
  </si>
  <si>
    <t>Biggins, Anna</t>
  </si>
  <si>
    <t>Bland, Antoine</t>
  </si>
  <si>
    <t>Borah, Cynthia</t>
  </si>
  <si>
    <t>Boudreau, Hannah</t>
  </si>
  <si>
    <t>Brazen, Donna</t>
  </si>
  <si>
    <t>Breit, Robert</t>
  </si>
  <si>
    <t>Bringley, Maria</t>
  </si>
  <si>
    <t>Brown, Kiah</t>
  </si>
  <si>
    <t>Brown, Lauren</t>
  </si>
  <si>
    <t>Browning, Jennifer</t>
  </si>
  <si>
    <t>Brummell, Lee</t>
  </si>
  <si>
    <t>Bruno, Molly</t>
  </si>
  <si>
    <t>Buccieri, Rachel</t>
  </si>
  <si>
    <t>Buckley, Jennifer</t>
  </si>
  <si>
    <t>Bultas, Christina</t>
  </si>
  <si>
    <t>Burch, Brandon</t>
  </si>
  <si>
    <t>Burries, Catina</t>
  </si>
  <si>
    <t>Byrnes, Julie</t>
  </si>
  <si>
    <t>Cahill, Mary</t>
  </si>
  <si>
    <t>Cairns, Katherine</t>
  </si>
  <si>
    <t>Caputo, Mina</t>
  </si>
  <si>
    <t>Casselle, Rahwa</t>
  </si>
  <si>
    <t>Chaidez, Clemente</t>
  </si>
  <si>
    <t>Chan, Willa</t>
  </si>
  <si>
    <t>Childress, Marvin</t>
  </si>
  <si>
    <t>Chinn, Amy</t>
  </si>
  <si>
    <t>Chinski, Nicole</t>
  </si>
  <si>
    <t>Choi, Petra</t>
  </si>
  <si>
    <t>Chrystall, Linda</t>
  </si>
  <si>
    <t>Cofsky, Jennifer</t>
  </si>
  <si>
    <t>Coglianese, Steven</t>
  </si>
  <si>
    <t>Colella, Jessica</t>
  </si>
  <si>
    <t>Colucci, John</t>
  </si>
  <si>
    <t>Colucci, Michael</t>
  </si>
  <si>
    <t>Contraveos, Aaron</t>
  </si>
  <si>
    <t>Contraveos, Agnese</t>
  </si>
  <si>
    <t>Conway, Elizabeth</t>
  </si>
  <si>
    <t>Cooper, Deborah</t>
  </si>
  <si>
    <t>Corcoran, Ellen</t>
  </si>
  <si>
    <t>Cordero, Alina</t>
  </si>
  <si>
    <t>Costanzo, Danielle</t>
  </si>
  <si>
    <t>Court, Adrienne</t>
  </si>
  <si>
    <t>Cousin, Johanna</t>
  </si>
  <si>
    <t>Cruz, Michael</t>
  </si>
  <si>
    <t>Dabney, Veronica</t>
  </si>
  <si>
    <t>Dajani, Ruby</t>
  </si>
  <si>
    <t>Datz, Madison</t>
  </si>
  <si>
    <t>Debruin, Jennifer</t>
  </si>
  <si>
    <t>Degman, Kiera</t>
  </si>
  <si>
    <t>Degman, Sean</t>
  </si>
  <si>
    <t>Delia, Caroline</t>
  </si>
  <si>
    <t>DeSanto, Jordan</t>
  </si>
  <si>
    <t>Dewolf, Daniel</t>
  </si>
  <si>
    <t>Djikas, Megan</t>
  </si>
  <si>
    <t>Dolan, Emilie</t>
  </si>
  <si>
    <t>Dolan, Michael</t>
  </si>
  <si>
    <t>Dombek, Jill</t>
  </si>
  <si>
    <t>Donovan, Georgia</t>
  </si>
  <si>
    <t>Downs, Claire</t>
  </si>
  <si>
    <t>Downs, Matthew</t>
  </si>
  <si>
    <t>Dykla, Maxwell</t>
  </si>
  <si>
    <t>Ebert, Quinn</t>
  </si>
  <si>
    <t>Eggert, Laura</t>
  </si>
  <si>
    <t>Egner, Katherine</t>
  </si>
  <si>
    <t>Eichstaedt, Douglas</t>
  </si>
  <si>
    <t>Emmendorfer, Erica</t>
  </si>
  <si>
    <t>Feierberg, Patricia</t>
  </si>
  <si>
    <t>Fenske, Jessie</t>
  </si>
  <si>
    <t>Fleming, Kasey</t>
  </si>
  <si>
    <t>Fogg, Karen</t>
  </si>
  <si>
    <t>Fourman, Grace</t>
  </si>
  <si>
    <t>Fowlkes, Krystal</t>
  </si>
  <si>
    <t>Fox, Kaitlyn</t>
  </si>
  <si>
    <t>Frame, Carolyn</t>
  </si>
  <si>
    <t>Freeman, Megan</t>
  </si>
  <si>
    <t>Friel, Juliette</t>
  </si>
  <si>
    <t>Friesen, Judy</t>
  </si>
  <si>
    <t>Gaffney, Pam</t>
  </si>
  <si>
    <t>Gates, Ryan</t>
  </si>
  <si>
    <t>Gawne, Heidi</t>
  </si>
  <si>
    <t>Gehrke, Jeffrey</t>
  </si>
  <si>
    <t>Gibson, Shantorria</t>
  </si>
  <si>
    <t>Golemes, Lindsay</t>
  </si>
  <si>
    <t>Goodman, Megan</t>
  </si>
  <si>
    <t>Gordon, Mark</t>
  </si>
  <si>
    <t>Gordon, Ryan</t>
  </si>
  <si>
    <t>Gray Jr., Joseph</t>
  </si>
  <si>
    <t>Grogan, Jorie</t>
  </si>
  <si>
    <t>Guarino, Nancy</t>
  </si>
  <si>
    <t>Guerrier, Anne Marie</t>
  </si>
  <si>
    <t>Hamilton, Catherine</t>
  </si>
  <si>
    <t>Hanna, Lisa</t>
  </si>
  <si>
    <t>Haro, Sari</t>
  </si>
  <si>
    <t>Harrington, Christiana</t>
  </si>
  <si>
    <t>Harris, Faith</t>
  </si>
  <si>
    <t>Hart, Deanna</t>
  </si>
  <si>
    <t>Harvey, Lawrence</t>
  </si>
  <si>
    <t>Hauser, Carmen</t>
  </si>
  <si>
    <t>Heaphy, Madeline</t>
  </si>
  <si>
    <t>Heide, Lindsay</t>
  </si>
  <si>
    <t>Heide, Nora</t>
  </si>
  <si>
    <t>Heidloff, Savannah</t>
  </si>
  <si>
    <t>Helm, Keisha</t>
  </si>
  <si>
    <t>Henrichs, Brianne</t>
  </si>
  <si>
    <t>Highland, Cristina</t>
  </si>
  <si>
    <t>Hill, Stacey</t>
  </si>
  <si>
    <t>Howard, Bernard</t>
  </si>
  <si>
    <t>Howe, Erin</t>
  </si>
  <si>
    <t>Hussey, Colleen</t>
  </si>
  <si>
    <t>Jacobo, Julia</t>
  </si>
  <si>
    <t>Jacobson, Erin</t>
  </si>
  <si>
    <t>Jacobson, Evan</t>
  </si>
  <si>
    <t>Jamrosz, Christine</t>
  </si>
  <si>
    <t>Jaros, Jennifer</t>
  </si>
  <si>
    <t>Jarosch, Elizabeth</t>
  </si>
  <si>
    <t>Jenkins, Alicia</t>
  </si>
  <si>
    <t>Jirka, Heidi</t>
  </si>
  <si>
    <t>Johnson, Michael</t>
  </si>
  <si>
    <t>Johnson, Sarah</t>
  </si>
  <si>
    <t>Jones, Kimberly</t>
  </si>
  <si>
    <t>Kadlec, Christian</t>
  </si>
  <si>
    <t>Kahn, Samuel</t>
  </si>
  <si>
    <t>Kamysz, Angelica</t>
  </si>
  <si>
    <t>Kanavos, Stacey</t>
  </si>
  <si>
    <t>Kane, Charles</t>
  </si>
  <si>
    <t>Karia, Anjali</t>
  </si>
  <si>
    <t>Kaunelis, Lauren</t>
  </si>
  <si>
    <t>Kearley-Pruitt, Carina</t>
  </si>
  <si>
    <t>Kelleher, Dierdre</t>
  </si>
  <si>
    <t>Kelly, Kathleen</t>
  </si>
  <si>
    <t>Kelly, Mary</t>
  </si>
  <si>
    <t>Kemper, Susan</t>
  </si>
  <si>
    <t>Kibblesmith, Rachel</t>
  </si>
  <si>
    <t>Kiferbaum, Rachel</t>
  </si>
  <si>
    <t>Kinnaman, Anna</t>
  </si>
  <si>
    <t>Kiolbasa, Sarah</t>
  </si>
  <si>
    <t>Kleespies, Lauren</t>
  </si>
  <si>
    <t>Klemp, Casey</t>
  </si>
  <si>
    <t>Klette, Katharine</t>
  </si>
  <si>
    <t>Kline, James</t>
  </si>
  <si>
    <t>Knox, Catherine</t>
  </si>
  <si>
    <t>Kontos, Elena</t>
  </si>
  <si>
    <t>Koransky, Tamara</t>
  </si>
  <si>
    <t>Kruse, Beth</t>
  </si>
  <si>
    <t>Kula, McKenzie</t>
  </si>
  <si>
    <t>Lagioia, Vito</t>
  </si>
  <si>
    <t>Lahucik, Ann</t>
  </si>
  <si>
    <t>Lamb, Allison</t>
  </si>
  <si>
    <t>Leban, Todd</t>
  </si>
  <si>
    <t>Lee, Miles</t>
  </si>
  <si>
    <t>Lee, William</t>
  </si>
  <si>
    <t>Logan, Jennifer</t>
  </si>
  <si>
    <t>Lopez, Brent</t>
  </si>
  <si>
    <t>Louthan, Sarah</t>
  </si>
  <si>
    <t>Lukehart, Jason</t>
  </si>
  <si>
    <t>Mabry, Amber</t>
  </si>
  <si>
    <t>MacFarlane, Sada</t>
  </si>
  <si>
    <t>Maggio, Sabrina</t>
  </si>
  <si>
    <t>Magierski, Edward</t>
  </si>
  <si>
    <t>Maher, Jacqueline</t>
  </si>
  <si>
    <t>Manns, Yolanda</t>
  </si>
  <si>
    <t>Mariani, Amy</t>
  </si>
  <si>
    <t>Marinelarena, Liza</t>
  </si>
  <si>
    <t>Martin, Alice</t>
  </si>
  <si>
    <t>Masters, Molly</t>
  </si>
  <si>
    <t>McAndrew, Patrick</t>
  </si>
  <si>
    <t>McCauley, John</t>
  </si>
  <si>
    <t>McDowell, John</t>
  </si>
  <si>
    <t>McGill, Raven</t>
  </si>
  <si>
    <t>McKinney, Carin</t>
  </si>
  <si>
    <t>McKinney, Mary</t>
  </si>
  <si>
    <t>McKinney, Wesley</t>
  </si>
  <si>
    <t>Medema, Shannon</t>
  </si>
  <si>
    <t>Meglan, Christopher</t>
  </si>
  <si>
    <t>Meglan, Laura</t>
  </si>
  <si>
    <t>Meier, Samuel</t>
  </si>
  <si>
    <t>Meierhoff, Molly</t>
  </si>
  <si>
    <t>Meilinger, Rebecca</t>
  </si>
  <si>
    <t>Meisinger, Rebecca</t>
  </si>
  <si>
    <t>Merriweather, George</t>
  </si>
  <si>
    <t>Miller, Karolyn</t>
  </si>
  <si>
    <t>Missman, Anna</t>
  </si>
  <si>
    <t>Mohammad, Marta</t>
  </si>
  <si>
    <t>Morrell, Jason</t>
  </si>
  <si>
    <t>Mucha, Katrina</t>
  </si>
  <si>
    <t>Mucha, Patrick</t>
  </si>
  <si>
    <t>Munoz, Karla</t>
  </si>
  <si>
    <t>Mura, Susan</t>
  </si>
  <si>
    <t>Murawski, Nathan</t>
  </si>
  <si>
    <t>Naples, Molly</t>
  </si>
  <si>
    <t>Nelson, Allison</t>
  </si>
  <si>
    <t>Nicks, Carmelita</t>
  </si>
  <si>
    <t>Nieto, Anna</t>
  </si>
  <si>
    <t>Niewald, Elizabeth</t>
  </si>
  <si>
    <t>Nikolakakis, Caroline</t>
  </si>
  <si>
    <t>Ninan, Jincy</t>
  </si>
  <si>
    <t>Nowaczyk, Steven</t>
  </si>
  <si>
    <t>Nylec, Kimberly</t>
  </si>
  <si>
    <t>O'Brien, John</t>
  </si>
  <si>
    <t>Ojeda, Esmeralda</t>
  </si>
  <si>
    <t>O'Keefe, Kathleen</t>
  </si>
  <si>
    <t>Olsen, Jennifer</t>
  </si>
  <si>
    <t>Olson, Lauren</t>
  </si>
  <si>
    <t>Olson, Steven</t>
  </si>
  <si>
    <t>Omenazu, Aimee</t>
  </si>
  <si>
    <t>Pabellon, Meaghan</t>
  </si>
  <si>
    <t>Park, Shirley</t>
  </si>
  <si>
    <t>Parr, Noelle</t>
  </si>
  <si>
    <t>Patino, Margaret</t>
  </si>
  <si>
    <t>Pelling, Lori</t>
  </si>
  <si>
    <t>Perkins, Steven</t>
  </si>
  <si>
    <t>Perros, Sarah</t>
  </si>
  <si>
    <t>Peterson, Cathie</t>
  </si>
  <si>
    <t>Peterson, Jamie</t>
  </si>
  <si>
    <t>Pettenuzzo, Marissa</t>
  </si>
  <si>
    <t>Pines, Nicole</t>
  </si>
  <si>
    <t>Pletsch, John</t>
  </si>
  <si>
    <t>Podlasek, Eric</t>
  </si>
  <si>
    <t>Polley, Martha</t>
  </si>
  <si>
    <t>Pros, Christopher</t>
  </si>
  <si>
    <t>Pryor, Ayhesha</t>
  </si>
  <si>
    <t>Pryor, Nicole</t>
  </si>
  <si>
    <t>Quintero, Keira</t>
  </si>
  <si>
    <t>Rajashekar, Veena</t>
  </si>
  <si>
    <t>Rapoport, Carolyn</t>
  </si>
  <si>
    <t>Raub, Daniel</t>
  </si>
  <si>
    <t>Reeves, Laura</t>
  </si>
  <si>
    <t>Rehfield, Marianne</t>
  </si>
  <si>
    <t>Rhoades, Jennifer</t>
  </si>
  <si>
    <t>Ricker, George</t>
  </si>
  <si>
    <t>Rigali, Megan</t>
  </si>
  <si>
    <t>Righeimer, Andrew</t>
  </si>
  <si>
    <t>Robinet, Linda</t>
  </si>
  <si>
    <t>Robinson, Sabrena</t>
  </si>
  <si>
    <t>Robinzine, Lauren</t>
  </si>
  <si>
    <t>Rodriguez, Tasia</t>
  </si>
  <si>
    <t>Rogers, Marquita</t>
  </si>
  <si>
    <t>Rollo, Richard</t>
  </si>
  <si>
    <t>Rote, Emily</t>
  </si>
  <si>
    <t>Ruff, Michaela</t>
  </si>
  <si>
    <t>Ryan, Alyssa</t>
  </si>
  <si>
    <t>Ryan, Sideeka</t>
  </si>
  <si>
    <t>Sakamoto, Molly</t>
  </si>
  <si>
    <t>Saliny, Lauren</t>
  </si>
  <si>
    <t>Saliny, Shannon</t>
  </si>
  <si>
    <t>Scanlon, Luke</t>
  </si>
  <si>
    <t>Schmidt, Joshua</t>
  </si>
  <si>
    <t>Schrems, Sheila</t>
  </si>
  <si>
    <t>Schulte, Patrick</t>
  </si>
  <si>
    <t>Shannon, Ericka</t>
  </si>
  <si>
    <t>Simatic, Charles</t>
  </si>
  <si>
    <t>Smith, Elizabeth</t>
  </si>
  <si>
    <t>Smith, Elyse</t>
  </si>
  <si>
    <t>Smith, Laura</t>
  </si>
  <si>
    <t>Smith, Lindsay</t>
  </si>
  <si>
    <t>Smith, Stephanie</t>
  </si>
  <si>
    <t>Sorensen, Michael</t>
  </si>
  <si>
    <t>Spillane, Karri</t>
  </si>
  <si>
    <t>Stewart, Megan</t>
  </si>
  <si>
    <t>Stigger, Nichelle</t>
  </si>
  <si>
    <t>Stringham, Nefret</t>
  </si>
  <si>
    <t>Suedbeck, Michele</t>
  </si>
  <si>
    <t>Suerth, Stephanie</t>
  </si>
  <si>
    <t>Sundquist, Kristen</t>
  </si>
  <si>
    <t>Svihlik, Lara</t>
  </si>
  <si>
    <t>Swistowicz, Phillip</t>
  </si>
  <si>
    <t>Tabar, Aurore</t>
  </si>
  <si>
    <t>Tague, Emily</t>
  </si>
  <si>
    <t>Tangorra, Michael</t>
  </si>
  <si>
    <t>Tatro, Hannah</t>
  </si>
  <si>
    <t>Tencate, Therese</t>
  </si>
  <si>
    <t>Thomas, Stephanie</t>
  </si>
  <si>
    <t>Tisch, Caitlin</t>
  </si>
  <si>
    <t>Torres, Rebecca</t>
  </si>
  <si>
    <t>Touchette, Melanie</t>
  </si>
  <si>
    <t>Tousignant, Paula</t>
  </si>
  <si>
    <t>Tresselt, Susan</t>
  </si>
  <si>
    <t>Trout, Lauren</t>
  </si>
  <si>
    <t>Tucker, Miranda</t>
  </si>
  <si>
    <t>Turner-Reid, Marsha</t>
  </si>
  <si>
    <t>Tysse, Kate</t>
  </si>
  <si>
    <t>Utter, Rory</t>
  </si>
  <si>
    <t>Valle, Kelly</t>
  </si>
  <si>
    <t>Vega, Lauren</t>
  </si>
  <si>
    <t>Vella, Megan</t>
  </si>
  <si>
    <t>Villasin, Katherine</t>
  </si>
  <si>
    <t>Vincenti, Lawrence</t>
  </si>
  <si>
    <t>Von Bokern, Mandra</t>
  </si>
  <si>
    <t>Walsh, Susan</t>
  </si>
  <si>
    <t>Walsh-Kallay, Jean</t>
  </si>
  <si>
    <t>Weber, Rachel</t>
  </si>
  <si>
    <t>Weck, Madonna</t>
  </si>
  <si>
    <t>Weck, Meghan</t>
  </si>
  <si>
    <t>Wehman, Christine</t>
  </si>
  <si>
    <t>Weiss, Leslie</t>
  </si>
  <si>
    <t>Welchko, Christina</t>
  </si>
  <si>
    <t>Wetzel, Christine</t>
  </si>
  <si>
    <t>Whitley, Katherine</t>
  </si>
  <si>
    <t>Wieczorek, Carrie</t>
  </si>
  <si>
    <t>Wilkes, Jasmine</t>
  </si>
  <si>
    <t>Williams, Anne Marie</t>
  </si>
  <si>
    <t>Williams, David</t>
  </si>
  <si>
    <t>Williams, Emile</t>
  </si>
  <si>
    <t>Williams, Jillian</t>
  </si>
  <si>
    <t>Williams, Mohogany</t>
  </si>
  <si>
    <t>Williams, Rasheedah</t>
  </si>
  <si>
    <t>Williams, Sarah</t>
  </si>
  <si>
    <t>Wilson, Cynthia</t>
  </si>
  <si>
    <t>Winchell, Jamie</t>
  </si>
  <si>
    <t>Winchell, Ryan</t>
  </si>
  <si>
    <t>Winfield, Porsche</t>
  </si>
  <si>
    <t>Winkelhake, Hilary</t>
  </si>
  <si>
    <t>Withers, Richard</t>
  </si>
  <si>
    <t>Witz, Jeanne</t>
  </si>
  <si>
    <t>Wiza, Noah</t>
  </si>
  <si>
    <t>Woods, Emily</t>
  </si>
  <si>
    <t>Woodson, Erin</t>
  </si>
  <si>
    <t>Wrenn, Jennifer</t>
  </si>
  <si>
    <t>Yigzaw, Salome</t>
  </si>
  <si>
    <t>Yocius, Mary</t>
  </si>
  <si>
    <t>Youngberg, Michael</t>
  </si>
  <si>
    <t>Zaragoza, Silvia</t>
  </si>
  <si>
    <t>Battaglia, Elizabeth</t>
  </si>
  <si>
    <t>Brackett, William</t>
  </si>
  <si>
    <t>Calvin, Anne</t>
  </si>
  <si>
    <t>Crocilla Jr, James</t>
  </si>
  <si>
    <t>Davis, John</t>
  </si>
  <si>
    <t>Dipaolo, Frank</t>
  </si>
  <si>
    <t>Dortch, Gilbert</t>
  </si>
  <si>
    <t>Dove, Marjory</t>
  </si>
  <si>
    <t>Edwards, Tulicia</t>
  </si>
  <si>
    <t>Ellis, Carla</t>
  </si>
  <si>
    <t>Eubanks, Darryl</t>
  </si>
  <si>
    <t>Grusin-Mullen, Julie</t>
  </si>
  <si>
    <t>Hill, David</t>
  </si>
  <si>
    <t>Imberger, Kristin</t>
  </si>
  <si>
    <t>Jackson, Echelon</t>
  </si>
  <si>
    <t>Jasculca, Chris</t>
  </si>
  <si>
    <t>Johannesson, Lucille</t>
  </si>
  <si>
    <t>Kasper, Anthony</t>
  </si>
  <si>
    <t>Keane, Jeanne</t>
  </si>
  <si>
    <t>Landfair, Gina</t>
  </si>
  <si>
    <t>Lenzo, Sheri</t>
  </si>
  <si>
    <t>Marinier, Sheryl</t>
  </si>
  <si>
    <t>Morgan, Catherine</t>
  </si>
  <si>
    <t>Murphy, Matthew</t>
  </si>
  <si>
    <t>Obidi, Siania</t>
  </si>
  <si>
    <t>Plaza, Hector</t>
  </si>
  <si>
    <t>Reardon, John</t>
  </si>
  <si>
    <t>Reynolds, Tina</t>
  </si>
  <si>
    <t>Siegfried, Amanda</t>
  </si>
  <si>
    <t>Taylor, Rodney</t>
  </si>
  <si>
    <t>White, David</t>
  </si>
  <si>
    <t>Andries, Paula</t>
  </si>
  <si>
    <t>Apostol, Emmanuel</t>
  </si>
  <si>
    <t>Arensdorff, Michael</t>
  </si>
  <si>
    <t>Ashford, Kristine</t>
  </si>
  <si>
    <t>Baker, Amy</t>
  </si>
  <si>
    <t>Baker, Seth</t>
  </si>
  <si>
    <t>Balicki, Linda</t>
  </si>
  <si>
    <t>Bauman, Natalie</t>
  </si>
  <si>
    <t>Beauprez, Lynne</t>
  </si>
  <si>
    <t>Bell-Bey, Kila</t>
  </si>
  <si>
    <t>Berger, Kevin</t>
  </si>
  <si>
    <t>Boyle, Malachy</t>
  </si>
  <si>
    <t>Bronner, Donna</t>
  </si>
  <si>
    <t>Brown, Kina</t>
  </si>
  <si>
    <t>Brown, Valerie</t>
  </si>
  <si>
    <t>Budde, Leslie</t>
  </si>
  <si>
    <t>Buie, Avivah</t>
  </si>
  <si>
    <t>Bulger, Mark</t>
  </si>
  <si>
    <t>Campbell, Laura</t>
  </si>
  <si>
    <t>Capio, Michele</t>
  </si>
  <si>
    <t>Capuder, April</t>
  </si>
  <si>
    <t>Carr, Chemaine</t>
  </si>
  <si>
    <t>Carrillo, Fernando</t>
  </si>
  <si>
    <t>Casanovas, Joseph</t>
  </si>
  <si>
    <t>Cassin, Norma</t>
  </si>
  <si>
    <t>Chase Vivas, Elizabeth</t>
  </si>
  <si>
    <t>Childress, Erica</t>
  </si>
  <si>
    <t>Ciosek, Anne</t>
  </si>
  <si>
    <t>Circo, Carla</t>
  </si>
  <si>
    <t>Claire, Michael</t>
  </si>
  <si>
    <t>Cole, Faith</t>
  </si>
  <si>
    <t>Collins, Monica</t>
  </si>
  <si>
    <t>Colmenero, Maria Elvira</t>
  </si>
  <si>
    <t>Conmy, Diane</t>
  </si>
  <si>
    <t>Darley, Anne</t>
  </si>
  <si>
    <t>Dean, Katherine</t>
  </si>
  <si>
    <t>Decancq, Nicole</t>
  </si>
  <si>
    <t>Dinatale, Jacqueline</t>
  </si>
  <si>
    <t>Dolezal, Angela</t>
  </si>
  <si>
    <t>Dorka, Meghan</t>
  </si>
  <si>
    <t>Doyle, Carolyn</t>
  </si>
  <si>
    <t>Druckmiller, Kerri</t>
  </si>
  <si>
    <t>Dunn, Julieann</t>
  </si>
  <si>
    <t>Durham, Candace</t>
  </si>
  <si>
    <t>Ellwanger, Jonathan</t>
  </si>
  <si>
    <t>Featherstone, Jeffrey</t>
  </si>
  <si>
    <t>Fenske, Emily</t>
  </si>
  <si>
    <t>Ficca, Lynda</t>
  </si>
  <si>
    <t>Fitzgerald, Todd</t>
  </si>
  <si>
    <t>Francis, Christopher</t>
  </si>
  <si>
    <t>Germanier, Janette</t>
  </si>
  <si>
    <t>Gillespie, Michael</t>
  </si>
  <si>
    <t>Glover-Rogers, Donna</t>
  </si>
  <si>
    <t>Gonsur, Steve</t>
  </si>
  <si>
    <t>Greco, Vincent</t>
  </si>
  <si>
    <t>Grimaldi, Hilary</t>
  </si>
  <si>
    <t>Groben, Patricia</t>
  </si>
  <si>
    <t>Gulley, Canika</t>
  </si>
  <si>
    <t>Gunnell, Sharon</t>
  </si>
  <si>
    <t>Hancock, Joshua</t>
  </si>
  <si>
    <t>Haus, Darren</t>
  </si>
  <si>
    <t>Hausfeld, Mark</t>
  </si>
  <si>
    <t>Hayes, Kathryn</t>
  </si>
  <si>
    <t>Hayward, James</t>
  </si>
  <si>
    <t>Hiolski, Tehra</t>
  </si>
  <si>
    <t>Hjalmarson, Melissa</t>
  </si>
  <si>
    <t>Hodge, John</t>
  </si>
  <si>
    <t>Hoehne, Nancy</t>
  </si>
  <si>
    <t>Hoover, Stephanie</t>
  </si>
  <si>
    <t>Hoskins, Monique</t>
  </si>
  <si>
    <t>Hughes, Paula</t>
  </si>
  <si>
    <t>Ivey, Marion</t>
  </si>
  <si>
    <t>Jacoby, Rocio</t>
  </si>
  <si>
    <t>Janu-Chossek, Lori</t>
  </si>
  <si>
    <t>Jaskiewicz-Garcia, Margaret</t>
  </si>
  <si>
    <t>Jerkatis, Aaron</t>
  </si>
  <si>
    <t>Johnson, Evette</t>
  </si>
  <si>
    <t>Kamm, Carrie</t>
  </si>
  <si>
    <t>Kannan, Ashley</t>
  </si>
  <si>
    <t>Kanwischer, Thomas</t>
  </si>
  <si>
    <t>Kelley, Carol</t>
  </si>
  <si>
    <t>King, Julianne</t>
  </si>
  <si>
    <t>Klein, Stacie</t>
  </si>
  <si>
    <t>Korelc, Sandra</t>
  </si>
  <si>
    <t>Kraft, Darren</t>
  </si>
  <si>
    <t>Kuntz, Matthew</t>
  </si>
  <si>
    <t>Lacey, Beth</t>
  </si>
  <si>
    <t>Lawrence, Tawanda</t>
  </si>
  <si>
    <t>L'heureux, Jean</t>
  </si>
  <si>
    <t>Lofton, Eboney</t>
  </si>
  <si>
    <t>Lyles, Sherita</t>
  </si>
  <si>
    <t>Maciak, Matthew</t>
  </si>
  <si>
    <t>Madsen, Susan</t>
  </si>
  <si>
    <t>Manuel, Melissa</t>
  </si>
  <si>
    <t>Manus, Paul</t>
  </si>
  <si>
    <t>Martin, Angela</t>
  </si>
  <si>
    <t>Martinez, Blanca</t>
  </si>
  <si>
    <t>McComb-Williams, Chasity</t>
  </si>
  <si>
    <t>McDaniels, Danielle</t>
  </si>
  <si>
    <t>McDonald, Timothy</t>
  </si>
  <si>
    <t>McGlynn, William</t>
  </si>
  <si>
    <t>McNish, Susan</t>
  </si>
  <si>
    <t>Mendez, Sarah</t>
  </si>
  <si>
    <t>Middleton, Donna</t>
  </si>
  <si>
    <t>Milburn, Jessica</t>
  </si>
  <si>
    <t>Missman, Jeffrey</t>
  </si>
  <si>
    <t>Moore, Sarah</t>
  </si>
  <si>
    <t>Mulsoff, Beth</t>
  </si>
  <si>
    <t>Murray, Kristiana</t>
  </si>
  <si>
    <t>Naber, Scott</t>
  </si>
  <si>
    <t>Nagano, Virginia</t>
  </si>
  <si>
    <t>Nelson, Jennifer</t>
  </si>
  <si>
    <t>Nelson, Mary</t>
  </si>
  <si>
    <t>Nelson, Sondra</t>
  </si>
  <si>
    <t>Neubert, Rike</t>
  </si>
  <si>
    <t>Nickels, Julie</t>
  </si>
  <si>
    <t>Noonan, Katie</t>
  </si>
  <si>
    <t>Otten, Deanna</t>
  </si>
  <si>
    <t>Packer, Paul</t>
  </si>
  <si>
    <t>Pacyna, Jill</t>
  </si>
  <si>
    <t>Parkinson, Betsy</t>
  </si>
  <si>
    <t>Pascarella, Maria Elena</t>
  </si>
  <si>
    <t>Pasquinelli, Roxane</t>
  </si>
  <si>
    <t>Patterson, Elisabeth</t>
  </si>
  <si>
    <t>Pearce, Sharon</t>
  </si>
  <si>
    <t>Pearson, Lisa</t>
  </si>
  <si>
    <t>Perez, Becky</t>
  </si>
  <si>
    <t>Peronto, Aniela</t>
  </si>
  <si>
    <t>Poleski, Margaret</t>
  </si>
  <si>
    <t>Quickery, Katherine</t>
  </si>
  <si>
    <t>Raia, Jennifer</t>
  </si>
  <si>
    <t>Reising, Thomas</t>
  </si>
  <si>
    <t>Robertson, Stacey</t>
  </si>
  <si>
    <t>Robey, Seth</t>
  </si>
  <si>
    <t>Robinson, Patrick</t>
  </si>
  <si>
    <t>Rocco, Thomas</t>
  </si>
  <si>
    <t>Rosenblum, Gabrielle</t>
  </si>
  <si>
    <t>Rossi, Andrea</t>
  </si>
  <si>
    <t>Ruiz-Haneberg, Maria</t>
  </si>
  <si>
    <t>Sakellaris, Kara</t>
  </si>
  <si>
    <t>Sakellaris, Nicholas</t>
  </si>
  <si>
    <t>Santos, Bessie</t>
  </si>
  <si>
    <t>Scahill, Rebecca</t>
  </si>
  <si>
    <t>Scaro, Leanne</t>
  </si>
  <si>
    <t>Seymour, Andrew</t>
  </si>
  <si>
    <t>Shannon, Brian</t>
  </si>
  <si>
    <t>Sheth, Jane</t>
  </si>
  <si>
    <t>Shinners, Brian</t>
  </si>
  <si>
    <t>Sigunick, Julie</t>
  </si>
  <si>
    <t>Silva, Theresa</t>
  </si>
  <si>
    <t>Stack, Marie</t>
  </si>
  <si>
    <t>Stamp, Laura</t>
  </si>
  <si>
    <t>Starck-King, Paul</t>
  </si>
  <si>
    <t>Starks, Felicia</t>
  </si>
  <si>
    <t>Sullivan, Cheryl</t>
  </si>
  <si>
    <t>Swanson, Mary</t>
  </si>
  <si>
    <t>Sweeney, Kathleen</t>
  </si>
  <si>
    <t>Thompson, Arnetta</t>
  </si>
  <si>
    <t>Tokarz, Karen</t>
  </si>
  <si>
    <t>Turek, John</t>
  </si>
  <si>
    <t>Turi, Stella</t>
  </si>
  <si>
    <t>Vietzen, Elizabeth</t>
  </si>
  <si>
    <t>Vincent, Cristen</t>
  </si>
  <si>
    <t>Vogt, Amy</t>
  </si>
  <si>
    <t>Walsh, Timothy</t>
  </si>
  <si>
    <t>Wangerow, Patricia</t>
  </si>
  <si>
    <t>Warke, Amy</t>
  </si>
  <si>
    <t>Weber, Jeffry</t>
  </si>
  <si>
    <t>White, Veronica</t>
  </si>
  <si>
    <t>Williams, Lisa</t>
  </si>
  <si>
    <t>Wright, Janet</t>
  </si>
  <si>
    <t>Youngberg, Rachel</t>
  </si>
  <si>
    <t>Zander, James</t>
  </si>
  <si>
    <t>Zelaya, Christine</t>
  </si>
  <si>
    <t>Zillman, Lynne</t>
  </si>
  <si>
    <t>A T &amp; T</t>
  </si>
  <si>
    <t>ABLAN MEGAN</t>
  </si>
  <si>
    <t>ABLENET TECH SUPPORT</t>
  </si>
  <si>
    <t>ALLAN J COLEMAN</t>
  </si>
  <si>
    <t>AMALGAMATED BANK OF CHICAGO CORPORATE TR</t>
  </si>
  <si>
    <t>ANDRIES PAULA</t>
  </si>
  <si>
    <t>ASCD</t>
  </si>
  <si>
    <t>ASHFORD KRISTINE</t>
  </si>
  <si>
    <t>BAKER SPENCER</t>
  </si>
  <si>
    <t>BARE HANDED PRODUCTIONS LLC</t>
  </si>
  <si>
    <t>BENNETT ANNETTE</t>
  </si>
  <si>
    <t>BLACKBURN EDWARD</t>
  </si>
  <si>
    <t>BOLE ANDY</t>
  </si>
  <si>
    <t>BON APPETIT AT THE ART INSTITUTE OF CHGO</t>
  </si>
  <si>
    <t>BRIGHT MORNING CONSULTING, INC.</t>
  </si>
  <si>
    <t>BROWN COW ICE CREAM PARLOR</t>
  </si>
  <si>
    <t>BSN SPORTS</t>
  </si>
  <si>
    <t>CAMPUS AGENDAS</t>
  </si>
  <si>
    <t>CARD QUEST, INC.</t>
  </si>
  <si>
    <t>CASSIDY TIRE CO</t>
  </si>
  <si>
    <t>CHICAGO CHILDREN'S MUSEUM</t>
  </si>
  <si>
    <t>CHICAGO KIDS COMPANY</t>
  </si>
  <si>
    <t>CHICAGO TRIBUNE</t>
  </si>
  <si>
    <t>CLAUDIA DEIA</t>
  </si>
  <si>
    <t>COLEMAN ANGELE</t>
  </si>
  <si>
    <t>CROWN TROPHY</t>
  </si>
  <si>
    <t>DAEDALUS TECHNOLOGIES, INC.</t>
  </si>
  <si>
    <t>DARLEY GABRIEL</t>
  </si>
  <si>
    <t>DEGENOVA COLE</t>
  </si>
  <si>
    <t>DEIA CLAUDIA</t>
  </si>
  <si>
    <t>DUDA PAUL</t>
  </si>
  <si>
    <t>DULANY CONSULTING, INC</t>
  </si>
  <si>
    <t>ELAN PUBLISHING COMPANY</t>
  </si>
  <si>
    <t>FACILITY ENGINEERING ASSOCIATES, PC</t>
  </si>
  <si>
    <t>FILAMENT THEATRE</t>
  </si>
  <si>
    <t>FLEISCHER ADAM</t>
  </si>
  <si>
    <t>FLYHOUSE INC.</t>
  </si>
  <si>
    <t>FREIVOGEL ANNA</t>
  </si>
  <si>
    <t>FUN AND FUNCTION</t>
  </si>
  <si>
    <t>GLOBAL EQUIPMENT COMPANY</t>
  </si>
  <si>
    <t>GRACENOTES, LLC</t>
  </si>
  <si>
    <t>GREEN AIDAN</t>
  </si>
  <si>
    <t>GULLEY CANIKA</t>
  </si>
  <si>
    <t>HALLE-PODELL MAX</t>
  </si>
  <si>
    <t>HARREN JOHN</t>
  </si>
  <si>
    <t>HEIT-MURRAY TERESA</t>
  </si>
  <si>
    <t>HOWE ERIN</t>
  </si>
  <si>
    <t>HUGHES REECE</t>
  </si>
  <si>
    <t>I A S B O</t>
  </si>
  <si>
    <t>IASPA</t>
  </si>
  <si>
    <t>ILL ELEMENTARY SCHOOL ASSOC</t>
  </si>
  <si>
    <t>ILLINOIS MUSIC EDUCATORS ASSOC.</t>
  </si>
  <si>
    <t>ITOUCH BIOMETRICS</t>
  </si>
  <si>
    <t>JACOBSON EVAN</t>
  </si>
  <si>
    <t>JASON E. HILL</t>
  </si>
  <si>
    <t>JESSE WHITE TUMBLERS</t>
  </si>
  <si>
    <t>JOHNSON ALEXANDER</t>
  </si>
  <si>
    <t>JONES KIMBERLY</t>
  </si>
  <si>
    <t>KAMHOLZ KATHERINE</t>
  </si>
  <si>
    <t>KANAVOS STACY</t>
  </si>
  <si>
    <t>KEANE JEANNE</t>
  </si>
  <si>
    <t>KEANE YANA</t>
  </si>
  <si>
    <t>KELVIN LP</t>
  </si>
  <si>
    <t>KRUEGER ANDREW</t>
  </si>
  <si>
    <t>LATWIS RON</t>
  </si>
  <si>
    <t>LAU LILLIAN</t>
  </si>
  <si>
    <t>LIBRARY TRAC LLC</t>
  </si>
  <si>
    <t>LOWE'S</t>
  </si>
  <si>
    <t>MAGUIRE ELIZABETH</t>
  </si>
  <si>
    <t>MAHONEY'S GRADUATION SERVICES</t>
  </si>
  <si>
    <t>MARTIN ANGELA</t>
  </si>
  <si>
    <t>MARTIN JR. SHERMAN</t>
  </si>
  <si>
    <t>MASTERS MOLLY</t>
  </si>
  <si>
    <t>MCCABE KERRIGAN</t>
  </si>
  <si>
    <t>MIDDLETON DONNA</t>
  </si>
  <si>
    <t>MUSIC IS ELEMENTARY</t>
  </si>
  <si>
    <t>NAPERVILLE PSYCHIATRIC VENTURES</t>
  </si>
  <si>
    <t>NATIONAL BUSINESS FURNITURE</t>
  </si>
  <si>
    <t>NATIONAL BUSINESS INSTITUTE</t>
  </si>
  <si>
    <t>NOONAN KATIE</t>
  </si>
  <si>
    <t>OAK PARK PIANO</t>
  </si>
  <si>
    <t>OPRF CHAMBER OF COMMERCE</t>
  </si>
  <si>
    <t>PAUL H. BROOKES PUBLISHING CO.</t>
  </si>
  <si>
    <t>POWELL SUMMER</t>
  </si>
  <si>
    <t>PRO-TECH SERVICES, INC.</t>
  </si>
  <si>
    <t>QUALITY LOGO PRODUCTS</t>
  </si>
  <si>
    <t>R.S.R. ELECTRONICS, INC. ELECTRONIX EXPR</t>
  </si>
  <si>
    <t>RAJASHEKAR VEENA</t>
  </si>
  <si>
    <t>RAUSCHER RACHEL</t>
  </si>
  <si>
    <t>RAY SANDRA</t>
  </si>
  <si>
    <t>REACH SPORTS MARKETING GROUP, INC.</t>
  </si>
  <si>
    <t>SAFETY FIRST TRAINING SYSTEMS, INC</t>
  </si>
  <si>
    <t>SAX ARTS AND CRAFTS</t>
  </si>
  <si>
    <t>SCHAUER'S HARDWARE</t>
  </si>
  <si>
    <t>SCHONMAN GABRIEL</t>
  </si>
  <si>
    <t>SCHOOL DATEBOOKS</t>
  </si>
  <si>
    <t>SCHOOL MATE</t>
  </si>
  <si>
    <t>SEAWAY SUPPLY</t>
  </si>
  <si>
    <t>SHIFFLER</t>
  </si>
  <si>
    <t>SISTERS OF CHARITY/BLESSED VIRGIN MARY</t>
  </si>
  <si>
    <t>SLOSSON EDUC. PUBLICATIONS, INC.</t>
  </si>
  <si>
    <t>SMART MOVES PEDIATRICS</t>
  </si>
  <si>
    <t>STARKS TURNER FELICIA</t>
  </si>
  <si>
    <t>SUCCESS BY DESIGN</t>
  </si>
  <si>
    <t>SUEDBECK MICHELE</t>
  </si>
  <si>
    <t>SWEETWATER MUSIC &amp; PRO AUDIO</t>
  </si>
  <si>
    <t>TEACHING STRATEGIES, LLC</t>
  </si>
  <si>
    <t>THE HISTORICAL SOCIETY OF OPRF</t>
  </si>
  <si>
    <t>THE PRINTING STORE</t>
  </si>
  <si>
    <t>THE SOCIAL EXPRESS</t>
  </si>
  <si>
    <t>TOUSIGNANT PAULA</t>
  </si>
  <si>
    <t>TROPICAL SNO</t>
  </si>
  <si>
    <t>ULINE</t>
  </si>
  <si>
    <t>UNITED STATES TREASURY</t>
  </si>
  <si>
    <t>UNITY JUNIOR HIGH SCHOOL</t>
  </si>
  <si>
    <t>VAN DUSARTZ SHANNON</t>
  </si>
  <si>
    <t>VISNARDIS NICK</t>
  </si>
  <si>
    <t>VYNE EDUCATION</t>
  </si>
  <si>
    <t>WARKE AMY</t>
  </si>
  <si>
    <t>WEST SUBURBAN SPECIAL RECREATION ASSOC.</t>
  </si>
  <si>
    <t>WILLIAMS ALONTE</t>
  </si>
  <si>
    <t>YOUNG CHICAGO AUTHORS</t>
  </si>
  <si>
    <t>ZELAYA CHRISTINE</t>
  </si>
  <si>
    <t>ACTION PUBLISHING, INC.</t>
  </si>
  <si>
    <t>ADLER PLANETARIUM</t>
  </si>
  <si>
    <t>AGUIRRE CECILIA</t>
  </si>
  <si>
    <t>AJS PUBLICATIONS</t>
  </si>
  <si>
    <t>ALEXIAN BROTHERS BEHAVIORAL         HOSP</t>
  </si>
  <si>
    <t>ALPHA CARD SYSTEMS</t>
  </si>
  <si>
    <t>AMERICAN ASSOCIATION OF SCHOOL ADMIN.</t>
  </si>
  <si>
    <t>AMERICAN BUILDING SERVICES, LLC</t>
  </si>
  <si>
    <t>AMERICAN OUTLETS, INC.</t>
  </si>
  <si>
    <t>AMERICAN SOLUTIONS FOR BUSINESS</t>
  </si>
  <si>
    <t>AMPLIFY EDUCATION</t>
  </si>
  <si>
    <t>ANDERSON LOCK</t>
  </si>
  <si>
    <t>ARMAND HAMMER UNITED WORLD COLLEGE</t>
  </si>
  <si>
    <t>ASPEN PUBLISHERS, INC. WOLTERS KLUWER LA</t>
  </si>
  <si>
    <t>AVANT ASSESSMENT, LLC.</t>
  </si>
  <si>
    <t>BADYNEE VIVIENNE</t>
  </si>
  <si>
    <t>BEAUPREZ LYNN</t>
  </si>
  <si>
    <t>BENNETT LINDSEY</t>
  </si>
  <si>
    <t>BLAINE SERVICE &amp; SUPPLY</t>
  </si>
  <si>
    <t>BLUE MOON PRODUCTIONS</t>
  </si>
  <si>
    <t>BMI EDUCATIONAL SERVICES, INC.</t>
  </si>
  <si>
    <t>BOTTICELLI KATHY</t>
  </si>
  <si>
    <t>BUCCIERI RACHEL</t>
  </si>
  <si>
    <t>BULTAS CHRISTINA</t>
  </si>
  <si>
    <t>CAPUTO MINA</t>
  </si>
  <si>
    <t>CARON RACHEL</t>
  </si>
  <si>
    <t>CASSELLE RAHWA</t>
  </si>
  <si>
    <t>CENTERING ON CHILDREN, INC</t>
  </si>
  <si>
    <t>CENTERSTAGE PRODUCTIONS</t>
  </si>
  <si>
    <t>CHICAGO CHILDRENS THEATRE</t>
  </si>
  <si>
    <t>CHICAGO HISTORY MUSEUM</t>
  </si>
  <si>
    <t>CITYWIDE CPR INC.</t>
  </si>
  <si>
    <t>CLASSIC HARDWARE</t>
  </si>
  <si>
    <t>CLAY JONIQUA</t>
  </si>
  <si>
    <t>COLUCCI MICHAEL</t>
  </si>
  <si>
    <t>CONSORTIUM FOR EDUC CHANGE</t>
  </si>
  <si>
    <t>COOPER DEBBIE</t>
  </si>
  <si>
    <t>CRANE EVELYN</t>
  </si>
  <si>
    <t>CROW COMMUNICATIONS, INC.</t>
  </si>
  <si>
    <t>DATZ MADISON</t>
  </si>
  <si>
    <t>DAVID FREGO</t>
  </si>
  <si>
    <t>DAVIS TREE CARE &amp; LANDSCAPING, INC.</t>
  </si>
  <si>
    <t>DEBRUIN JENNIFER</t>
  </si>
  <si>
    <t>DISCOUNT SCHOOL SUPPLY</t>
  </si>
  <si>
    <t>DIXON SHALYN</t>
  </si>
  <si>
    <t>DOCUMENT DESTRUCTION CO., INC.</t>
  </si>
  <si>
    <t>DOMINICAN UNIVERSITY</t>
  </si>
  <si>
    <t>DOYLE JAMES</t>
  </si>
  <si>
    <t>DUFF &amp; PHELPS, LLC</t>
  </si>
  <si>
    <t>EISENHOWER COOPERATIVE</t>
  </si>
  <si>
    <t>ELENCO ELECTRONICS, INC.</t>
  </si>
  <si>
    <t>ENERGY TEES</t>
  </si>
  <si>
    <t>FABRY VERONICA</t>
  </si>
  <si>
    <t>FAITH LOEWE</t>
  </si>
  <si>
    <t>FIGEL MEGHAN</t>
  </si>
  <si>
    <t>FLEISCHER GRETA</t>
  </si>
  <si>
    <t>FLINN SCIENTIFIC INC</t>
  </si>
  <si>
    <t>FOREST PRESERVE DIST OF DUPAGE COUNTY</t>
  </si>
  <si>
    <t>FRIEL JULIETTE</t>
  </si>
  <si>
    <t>GALIC LILIANA</t>
  </si>
  <si>
    <t>GARAVENTA USA, INC.</t>
  </si>
  <si>
    <t>GARLAND FLOWERS</t>
  </si>
  <si>
    <t>GAWNE HEIDI</t>
  </si>
  <si>
    <t>GEM ELECTRIC SUPPLY, INC.</t>
  </si>
  <si>
    <t>GENERAL BINDING CORPORATION</t>
  </si>
  <si>
    <t>Glenn Stearns Chapter 13 Trustee</t>
  </si>
  <si>
    <t>GOEBBERT'S FARM</t>
  </si>
  <si>
    <t>GRAHAM REESHEDA N.</t>
  </si>
  <si>
    <t>GREEN AMY</t>
  </si>
  <si>
    <t>HANNAH LISA</t>
  </si>
  <si>
    <t>HARLAN QUENTIN</t>
  </si>
  <si>
    <t>HARTGE JACOB</t>
  </si>
  <si>
    <t>HAUSER CARMEN</t>
  </si>
  <si>
    <t>HESLA JAMES</t>
  </si>
  <si>
    <t>HINCKLEY SPRINGS WATER CO</t>
  </si>
  <si>
    <t>HOLMES PTO</t>
  </si>
  <si>
    <t>HSDC EDUCATION &amp; COMMUNITY        PROGRA</t>
  </si>
  <si>
    <t>IAMMARTINO JOYCE</t>
  </si>
  <si>
    <t>ILLINOIS ULTIMATE</t>
  </si>
  <si>
    <t>IMAGE MARKET</t>
  </si>
  <si>
    <t>IMAGINATION THEATER</t>
  </si>
  <si>
    <t>INSTITURE FOR MULTI-SENSORY EDUCATION</t>
  </si>
  <si>
    <t>INTERACTIVE HEALTH, INC.</t>
  </si>
  <si>
    <t>ISIAH SILVIA CHANDLEY</t>
  </si>
  <si>
    <t>IXL LEARNING</t>
  </si>
  <si>
    <t>JACOBO JULIA</t>
  </si>
  <si>
    <t>JIRKA HEIDI</t>
  </si>
  <si>
    <t>JOHNSON JANET S.</t>
  </si>
  <si>
    <t>JOSTENS</t>
  </si>
  <si>
    <t>JUNIOR LIBRARY GUILD</t>
  </si>
  <si>
    <t>KELLEY CAROL</t>
  </si>
  <si>
    <t>KELLY KATHLEEN</t>
  </si>
  <si>
    <t>KIM KARINA</t>
  </si>
  <si>
    <t>KING JARRETT</t>
  </si>
  <si>
    <t>KOHL AMANDA</t>
  </si>
  <si>
    <t>KRISTEN L. CLEGG</t>
  </si>
  <si>
    <t>LANE TAYLOR</t>
  </si>
  <si>
    <t>LENEHAN AIDAN</t>
  </si>
  <si>
    <t>LEWIS AMANDA</t>
  </si>
  <si>
    <t>LOMBARDO SPENCER</t>
  </si>
  <si>
    <t>LOUER JANET</t>
  </si>
  <si>
    <t>LOUGHRAN LIAM</t>
  </si>
  <si>
    <t>LYONS LAURETTA</t>
  </si>
  <si>
    <t>MALCOM AMY</t>
  </si>
  <si>
    <t>MARCIA BRENNER ASSOCIATES, LLC</t>
  </si>
  <si>
    <t>MARILYN O. MARSHALL CHAPTER 13 TRUSTEE</t>
  </si>
  <si>
    <t>MATTICKS AMY</t>
  </si>
  <si>
    <t>MCDONALD TIM</t>
  </si>
  <si>
    <t>MCDONALD TINA</t>
  </si>
  <si>
    <t>MEAD ELIJAH</t>
  </si>
  <si>
    <t>MID-LAKES DISTRIBUTING</t>
  </si>
  <si>
    <t>MORGAN LEE HILLSMAN</t>
  </si>
  <si>
    <t>MORTON ARBORETUM</t>
  </si>
  <si>
    <t>NAPER SETTLEMENT</t>
  </si>
  <si>
    <t>NAPERVILLE PSYCHIATRIC VENTURE LINDEN OA</t>
  </si>
  <si>
    <t>NATIONAL CATHOLIC EDUCATIONAL ASSOC.</t>
  </si>
  <si>
    <t>NEARPOD</t>
  </si>
  <si>
    <t>NEOFUNDS BY NEOPOST</t>
  </si>
  <si>
    <t>NEOPOST USA, INC.</t>
  </si>
  <si>
    <t>NEVCO SPORTS, INC</t>
  </si>
  <si>
    <t>NEW ROSE CATERING</t>
  </si>
  <si>
    <t>NICE SYDNEY</t>
  </si>
  <si>
    <t>NIGRI LAUREN</t>
  </si>
  <si>
    <t>NOTEFLIGHT LLC</t>
  </si>
  <si>
    <t>OAK PARK SCHOOL DISTRICT 97</t>
  </si>
  <si>
    <t>OAK PARK TEACHER ASSISTANT    ASSOCIATIO</t>
  </si>
  <si>
    <t>OLSON LAUREN</t>
  </si>
  <si>
    <t>PEEBLES KENNETH</t>
  </si>
  <si>
    <t>PEOPLES CHARVIS</t>
  </si>
  <si>
    <t>PHILLIPS AIR COMPRESSOR, INC.</t>
  </si>
  <si>
    <t>PRC-SALTILLO</t>
  </si>
  <si>
    <t>PRIDMORE ABIGAIL</t>
  </si>
  <si>
    <t>PROJECT LEAD THE WAY, INC.</t>
  </si>
  <si>
    <t>QUENCH USA, INC.</t>
  </si>
  <si>
    <t>REARDON KEITH</t>
  </si>
  <si>
    <t>REGIONAL TRUCK EQUIPMENT</t>
  </si>
  <si>
    <t>RIFTON EQUIPMENT</t>
  </si>
  <si>
    <t>RIVEREDGE HOSPITAL</t>
  </si>
  <si>
    <t>ROBERT CROWN CENTER</t>
  </si>
  <si>
    <t>ROSENBLUM GABRIELLE</t>
  </si>
  <si>
    <t>ROTARY CLUB OF OAK PARK</t>
  </si>
  <si>
    <t>RYAN KATZ</t>
  </si>
  <si>
    <t>SAFETY-KLEEN SYSTEMS, INC.</t>
  </si>
  <si>
    <t>SALVO MATT</t>
  </si>
  <si>
    <t>SAUNDERS HOLLY</t>
  </si>
  <si>
    <t>SAWCHUCK INDUSTRIES INC.</t>
  </si>
  <si>
    <t>SCHIRMER TY</t>
  </si>
  <si>
    <t>SCHOLASTIC LIBRARY PUBLISHING</t>
  </si>
  <si>
    <t>SCHOOLSIN</t>
  </si>
  <si>
    <t>SCHROBILGEN RORY</t>
  </si>
  <si>
    <t>SCULLES EMMA</t>
  </si>
  <si>
    <t>SEAMAN HAZEL</t>
  </si>
  <si>
    <t>SEIU LOCAL 73 COPE</t>
  </si>
  <si>
    <t>SHARP MATTHEW</t>
  </si>
  <si>
    <t>SHORELINE SIGHTSEEING</t>
  </si>
  <si>
    <t>SHOWBIE, INC.</t>
  </si>
  <si>
    <t>SIMON KATHY</t>
  </si>
  <si>
    <t>SOLARWINDS, INC.</t>
  </si>
  <si>
    <t>ST. JUDE CHILDREN'S    RESEARCH HOSPITAL</t>
  </si>
  <si>
    <t>STANDARD EQUIPMENT COMPANY</t>
  </si>
  <si>
    <t>STARVED ROCK STATE PARK</t>
  </si>
  <si>
    <t>SULLIVAN ANTHONY</t>
  </si>
  <si>
    <t>SUPER DUPER PUBLICATIONS</t>
  </si>
  <si>
    <t>SVIHLIK LARA</t>
  </si>
  <si>
    <t>TAYLOE GLASS COMPANY</t>
  </si>
  <si>
    <t>TEACHERS DISCOVERY</t>
  </si>
  <si>
    <t>THE BOOK TABLE</t>
  </si>
  <si>
    <t>THE LEUKEMIA &amp; LYMPHOMA SOCIETY</t>
  </si>
  <si>
    <t>THE PRINT LOUNGE, INC</t>
  </si>
  <si>
    <t>THE SENSORY PATH, INC</t>
  </si>
  <si>
    <t>THE YANKEE CANDLE COMPANY, INC.</t>
  </si>
  <si>
    <t>THEATREWORKS USA BOX OFFICE</t>
  </si>
  <si>
    <t>THOMPSON MICHAEL</t>
  </si>
  <si>
    <t>THRIVENT FINANCIAL FOR LUTHERANS</t>
  </si>
  <si>
    <t>TOMB NANCY</t>
  </si>
  <si>
    <t>TOUCHETTE MELANIE</t>
  </si>
  <si>
    <t>TRAHEY MARY</t>
  </si>
  <si>
    <t>TURNER KATELYN</t>
  </si>
  <si>
    <t>U S GAMES</t>
  </si>
  <si>
    <t>UMSTEAD AARON</t>
  </si>
  <si>
    <t>VAVRINA RICHARD M</t>
  </si>
  <si>
    <t>VOLLMER JENNA</t>
  </si>
  <si>
    <t>WHALEN MACKAY</t>
  </si>
  <si>
    <t>WHEELOCK DANIEL</t>
  </si>
  <si>
    <t>WILKES JASMINE</t>
  </si>
  <si>
    <t>WILLOW ELECTRICAL SUPPLY CO. INC</t>
  </si>
  <si>
    <t>WT COX</t>
  </si>
  <si>
    <t>AA RENTAL CENTER</t>
  </si>
  <si>
    <t>ABBEY PAVING COMPANY, INC.</t>
  </si>
  <si>
    <t>ACACIA ACADEMY-THE ACHIEVEMENT CNTRS.INC</t>
  </si>
  <si>
    <t>ACCESS CREDIT UNION</t>
  </si>
  <si>
    <t>ACCURATE OFFICE SUPPLY</t>
  </si>
  <si>
    <t>ACTION FENCE CONTRACTORS, INC.</t>
  </si>
  <si>
    <t>AFFILIATED CUSTOMER SERVICE, INC.</t>
  </si>
  <si>
    <t>AH TECHNOLOGY, INC.</t>
  </si>
  <si>
    <t>AIMSWEB BY PEARSON</t>
  </si>
  <si>
    <t>AIR CLEANING SPECIALISTS</t>
  </si>
  <si>
    <t>AIR PRODUCTS EQUIPMENT COMPANY</t>
  </si>
  <si>
    <t>ALARM DETECTION SYSTEMS INC.</t>
  </si>
  <si>
    <t>ALL PRO SOUND</t>
  </si>
  <si>
    <t>ALMA ADVISORY GROUP, LLC</t>
  </si>
  <si>
    <t>AMERICAN DESIGNS, INC</t>
  </si>
  <si>
    <t>AN EXECUTIVE DECISION</t>
  </si>
  <si>
    <t>ANDERSON PEST CONTROL</t>
  </si>
  <si>
    <t>ANDERSON'S BOOKSHOP</t>
  </si>
  <si>
    <t>APPLE COMPUTER INC</t>
  </si>
  <si>
    <t>ARES SPORTSWEAR</t>
  </si>
  <si>
    <t>ARLINGTON GLASS &amp; MIRROR</t>
  </si>
  <si>
    <t>ARTHUR J. GALLAGHER RMS, INC.</t>
  </si>
  <si>
    <t>AURELIO CONSTRUCTION CO.</t>
  </si>
  <si>
    <t>AUSTIN MUSIC CENTER</t>
  </si>
  <si>
    <t>AXA EQUITABLE</t>
  </si>
  <si>
    <t>AXA EQUITABLE EQUI-VEST</t>
  </si>
  <si>
    <t>AXA EQUITABLE LIFE INSURANCE COMPANY</t>
  </si>
  <si>
    <t>B &amp; F CONSTRUCTION CODE SERVICES, INC.</t>
  </si>
  <si>
    <t>BAILEY CHELSEA</t>
  </si>
  <si>
    <t>BAKER TILLY VIRCHOW KRAUSE, LLP</t>
  </si>
  <si>
    <t>BALLET L'EGERE</t>
  </si>
  <si>
    <t>BATTERIES PLUS, LLC</t>
  </si>
  <si>
    <t>BEC EQUIPMENT LLC</t>
  </si>
  <si>
    <t>BENSON SAMANTHA</t>
  </si>
  <si>
    <t>BHFX DIGITAL IMAGING</t>
  </si>
  <si>
    <t>BLICK ART MATERIALS</t>
  </si>
  <si>
    <t>BLUE CROSS BLUE SHIELD OF IL</t>
  </si>
  <si>
    <t>BMO MASTERCARD MC CORP CLIENTS PAYMENT C</t>
  </si>
  <si>
    <t>BOARD OF EDUCATION DIST #97</t>
  </si>
  <si>
    <t>BOB ROGERS TRAVEL</t>
  </si>
  <si>
    <t>BOB'S DAIRY SERVICE</t>
  </si>
  <si>
    <t>BONACCORSI JAMES</t>
  </si>
  <si>
    <t>BOOTH MICHAEL</t>
  </si>
  <si>
    <t>BORNQUIST, INC</t>
  </si>
  <si>
    <t>BRAINPOP, LLC</t>
  </si>
  <si>
    <t>BRANCHING MINDS, INC.</t>
  </si>
  <si>
    <t>BREEZIN THRU, INC.</t>
  </si>
  <si>
    <t>BRIGHT ARROW TECHNOLOGIES, INC.</t>
  </si>
  <si>
    <t>BRITTEN SCHOOL</t>
  </si>
  <si>
    <t>BROWN LURANA</t>
  </si>
  <si>
    <t>BULLEY &amp; ANDREWS</t>
  </si>
  <si>
    <t>BUONA BEEF</t>
  </si>
  <si>
    <t>BUREAU OF EDUCATION      AND RESEARCH, I</t>
  </si>
  <si>
    <t>BURGESS CAMERON</t>
  </si>
  <si>
    <t>BUSINESSSOLVER.COM, INC.</t>
  </si>
  <si>
    <t>CAMELOT THERAPUTIC SCHOOLS      LLC-DES</t>
  </si>
  <si>
    <t>CAMPBELL JANEANNE</t>
  </si>
  <si>
    <t>CANON BUSINESS SOLUTIONS, INC.</t>
  </si>
  <si>
    <t>CANON FINANCIAL SERVICES, INC.</t>
  </si>
  <si>
    <t>CARNEGIE LEARNING INC.</t>
  </si>
  <si>
    <t>CAROLINA BIOLOGICAL SUPPLY CO</t>
  </si>
  <si>
    <t>CASTRO DIANA</t>
  </si>
  <si>
    <t>CDW CORPORATION</t>
  </si>
  <si>
    <t>CENGAGE LEARNING, INC.</t>
  </si>
  <si>
    <t>CENTER FOR TALENT DEVELOPMENT</t>
  </si>
  <si>
    <t>CENTURY RESOURCES</t>
  </si>
  <si>
    <t>CHICAGO OFFICE TECHNOLOGY</t>
  </si>
  <si>
    <t>CHICAGO SHAKESPEARE THEATRE</t>
  </si>
  <si>
    <t>CHILD'S VOICE SCHOOL</t>
  </si>
  <si>
    <t>CHINSKI NICOLE</t>
  </si>
  <si>
    <t>CHMIELEWSKI AMY</t>
  </si>
  <si>
    <t>CHRIST JOSHUA</t>
  </si>
  <si>
    <t>CINTAS CORPORATION</t>
  </si>
  <si>
    <t>CLASSIC CINEMAS LAKE THEATER</t>
  </si>
  <si>
    <t>CLAUSS BROTHERS, INC.</t>
  </si>
  <si>
    <t>CLIC-ISDLAF PLUS</t>
  </si>
  <si>
    <t>CLYDE PRINTING COMPANY</t>
  </si>
  <si>
    <t>COLLABORATION FOR EARLY CHILDHOOD CARE &amp;</t>
  </si>
  <si>
    <t>COLUMBIA PIPE &amp; SUPPLY CO.</t>
  </si>
  <si>
    <t>COMCAST BUSINESS</t>
  </si>
  <si>
    <t>COMMITTEE FOR CHILDREN</t>
  </si>
  <si>
    <t>COMPASS HEALTH CENTER CHICAGO, LLC</t>
  </si>
  <si>
    <t>COMPREHENSIVE CONSTRUCTION SOLUTIONS</t>
  </si>
  <si>
    <t>COMPREHENSIVE SPEECH/LANG. PATHOLOGY,LLC</t>
  </si>
  <si>
    <t>CONSTELLATION NEWENERGY GAS DIVISION, LL</t>
  </si>
  <si>
    <t>COOPERATIVE ASSOCIATION FOR    SPECIAL E</t>
  </si>
  <si>
    <t>CORE MECHANICAL, INC.</t>
  </si>
  <si>
    <t>COVE REMEDIATION</t>
  </si>
  <si>
    <t>COVE SCHOOL</t>
  </si>
  <si>
    <t>COVENANT HARBOR</t>
  </si>
  <si>
    <t>CRISIS PREVENTION INSTITUTE</t>
  </si>
  <si>
    <t>CRYSTAL FINANCIAL CONSULTANTS, INC.</t>
  </si>
  <si>
    <t>CURRIE COMMERCIAL CENTER</t>
  </si>
  <si>
    <t>D.J. SWEENEY ELECTRICAL CONTRACTING, INC</t>
  </si>
  <si>
    <t>DAHL RACHEL</t>
  </si>
  <si>
    <t>DELTA EDUCATION INC</t>
  </si>
  <si>
    <t>DEMCO, INC.</t>
  </si>
  <si>
    <t>DEMES JACOB</t>
  </si>
  <si>
    <t>DIDAX, INC.</t>
  </si>
  <si>
    <t>DIST 97   BCBS</t>
  </si>
  <si>
    <t>DIST 97   BENEFLEX</t>
  </si>
  <si>
    <t>DIST 97  FIRST COMMONWEALTH</t>
  </si>
  <si>
    <t>DIST 97  HMO</t>
  </si>
  <si>
    <t>DIST 97  LIFE INSURANCE GROSS UP LIABILI</t>
  </si>
  <si>
    <t>DIST 97 GUARDIAN CRITICAL CARE</t>
  </si>
  <si>
    <t>DIST 97 UNUM LIFE</t>
  </si>
  <si>
    <t>DIST 97 UNUM LONG TERM DISABILITY</t>
  </si>
  <si>
    <t>DIST 97 VSP VISION</t>
  </si>
  <si>
    <t>DIST 97 VSP VISION BUY UP</t>
  </si>
  <si>
    <t>DISTRICT 97 ECC</t>
  </si>
  <si>
    <t>DOMINOS</t>
  </si>
  <si>
    <t>DON JOHNSTON INC.</t>
  </si>
  <si>
    <t>DONE DEAL PROMOTIONS LLC</t>
  </si>
  <si>
    <t>DONOVAN GEOGRIA</t>
  </si>
  <si>
    <t>DONOVAN SCANE CLARE</t>
  </si>
  <si>
    <t>DOWNS MATTHEW</t>
  </si>
  <si>
    <t>DR. YVETTE JACKSON, LLC</t>
  </si>
  <si>
    <t>DREAMBOX LEARNING</t>
  </si>
  <si>
    <t>DREISILKER ELECTRIC MOTORS INC</t>
  </si>
  <si>
    <t>DUDE SOLUTIONS</t>
  </si>
  <si>
    <t>E.T. PADDOCK ENTERPRISES, INC</t>
  </si>
  <si>
    <t>EARTHWISE ENVIRONMENTAL, INC.</t>
  </si>
  <si>
    <t>EASTER SEALS</t>
  </si>
  <si>
    <t>ECS MIDWEST, LLC</t>
  </si>
  <si>
    <t>ED-RED</t>
  </si>
  <si>
    <t>EDUCATION DEVELOPMENT CENTER</t>
  </si>
  <si>
    <t>EDUCATIONAL BENEFIT COOPERATIVE</t>
  </si>
  <si>
    <t>EDWARDS YMCA CAMP &amp; CONF CTR</t>
  </si>
  <si>
    <t>ELSTON METAL TANKS</t>
  </si>
  <si>
    <t>EMBASSY SUITES GALLERIA</t>
  </si>
  <si>
    <t>ENCYCLOPEDIA BRITANNICA, INC.</t>
  </si>
  <si>
    <t>FE MORAN, INC.</t>
  </si>
  <si>
    <t>FELDMAN SARAH</t>
  </si>
  <si>
    <t>FESTIVAL OF MUSIC, INC.</t>
  </si>
  <si>
    <t>FIDELITY INVESTMENTS</t>
  </si>
  <si>
    <t>FIRST STUDENT, INC</t>
  </si>
  <si>
    <t>FLORIDA ASSOCIATION OF IB     WORLD SCHO</t>
  </si>
  <si>
    <t>FOLDING PARTITION SERVICES</t>
  </si>
  <si>
    <t>FOLLETT SCHOOL SOLUTIONS, INC.</t>
  </si>
  <si>
    <t>FORECAST 5 ANALYTICS, INC.</t>
  </si>
  <si>
    <t>FOXHIRE, LLC</t>
  </si>
  <si>
    <t>FRANK COONEY CO. INC</t>
  </si>
  <si>
    <t>FRANK LLOYD WRIGHT TRUST</t>
  </si>
  <si>
    <t>FRANK MARGOT</t>
  </si>
  <si>
    <t>FRANKLIN COVEY</t>
  </si>
  <si>
    <t>FREDRIKSEN FIRE EQUIPMENT</t>
  </si>
  <si>
    <t>FRENDT RICK</t>
  </si>
  <si>
    <t>FRONTLINE TECHNOLOGIES GROUP, LLC</t>
  </si>
  <si>
    <t>GENERAL PARTS LLC</t>
  </si>
  <si>
    <t>GEOCON PROFESSIONAL SERVICES, LLC</t>
  </si>
  <si>
    <t>GLENOAKS THERAPUTIC DAY SCHOOL</t>
  </si>
  <si>
    <t>GLOBAL TEST SUPPLY</t>
  </si>
  <si>
    <t>GOPHER</t>
  </si>
  <si>
    <t>GRAINGER</t>
  </si>
  <si>
    <t>GREAT LAKES CLAY &amp; SUPPLY</t>
  </si>
  <si>
    <t>GREAT MINDS</t>
  </si>
  <si>
    <t>GREEN LISA</t>
  </si>
  <si>
    <t>GYMNASIUM MATTERS, LLC</t>
  </si>
  <si>
    <t>HAPARA, INC.</t>
  </si>
  <si>
    <t>HARDING CHERYL</t>
  </si>
  <si>
    <t>HARRIS FAITH</t>
  </si>
  <si>
    <t>HAVE DREAMS</t>
  </si>
  <si>
    <t>HAWK DODGE/JEEP</t>
  </si>
  <si>
    <t>HEINEMANN</t>
  </si>
  <si>
    <t>HELPING HAND CENTER</t>
  </si>
  <si>
    <t>HEPHZIBAH</t>
  </si>
  <si>
    <t>HERFF JONES, LLC</t>
  </si>
  <si>
    <t>HERO K12, LLC</t>
  </si>
  <si>
    <t>HILLSIDE ACADEMY EAST</t>
  </si>
  <si>
    <t>HODGES, LOIZZI, EISENHAMMER,    RODICK &amp;</t>
  </si>
  <si>
    <t>HOME DEPOT CREDIT SERVICES</t>
  </si>
  <si>
    <t>HOUGHTON MIFFLIN CO</t>
  </si>
  <si>
    <t>HUFF COMPANY</t>
  </si>
  <si>
    <t>I A S B</t>
  </si>
  <si>
    <t>IASA</t>
  </si>
  <si>
    <t>IBM CORPORATION</t>
  </si>
  <si>
    <t>IFLY INDOOR SKYDIVING</t>
  </si>
  <si>
    <t>ILLINOIS MUNICIPAL    RETIREMENT FUND</t>
  </si>
  <si>
    <t>ILLINOIS PRINCIPALS ASSOC.</t>
  </si>
  <si>
    <t>ILLINOIS STATE POLICE BUREAU OF IDENTIFI</t>
  </si>
  <si>
    <t>IMPERIAL VENDING, INC.</t>
  </si>
  <si>
    <t>INFINITE CONNECTIONS, INC.</t>
  </si>
  <si>
    <t>INNERSYNC STUDIO, LTD.</t>
  </si>
  <si>
    <t>INNOVATIVE INSTALLATIONS</t>
  </si>
  <si>
    <t>INSTITUTE FOR THERAPY</t>
  </si>
  <si>
    <t>INSTRUCTURE, INC.</t>
  </si>
  <si>
    <t>INTERIOR INVESTMENTS, LLC</t>
  </si>
  <si>
    <t>INTERNATIONAL BACCALAUREATE ORGANIZATION</t>
  </si>
  <si>
    <t>INTERPRENET, LTD.</t>
  </si>
  <si>
    <t>INTERSTATE ELECTRONICS COMPANY</t>
  </si>
  <si>
    <t>INTL DISTRIBUTION NETWORK</t>
  </si>
  <si>
    <t>IO EDUCATION, LLC</t>
  </si>
  <si>
    <t>J W PEPPER &amp; SON, INC.</t>
  </si>
  <si>
    <t>JACOB &amp; HEFNER ASSOCIATES</t>
  </si>
  <si>
    <t>JAMES STANFIELD &amp; CO, INC.</t>
  </si>
  <si>
    <t>JAMF SOFTWARE, LLC</t>
  </si>
  <si>
    <t>JEANINE SCHULTZ SCHOOL</t>
  </si>
  <si>
    <t>JOSEPH ACADEMY MELROSE PARK</t>
  </si>
  <si>
    <t>JUNIOR THEATER GROUP</t>
  </si>
  <si>
    <t>K12 INSIGHT LLC</t>
  </si>
  <si>
    <t>KAGAN &amp; GAINES MUSIC COMPANY</t>
  </si>
  <si>
    <t>KAGAN PROFESSIONAL DEVELOPMENT</t>
  </si>
  <si>
    <t>KASARDA JOHN Ph.D.</t>
  </si>
  <si>
    <t>KEDDESIGN, LLC.</t>
  </si>
  <si>
    <t>KEYS2BROADWAY EDUC. THEATER CO., LLC</t>
  </si>
  <si>
    <t>KEYSTONE EDUCATIONAL   MANAGEMENT SERVIC</t>
  </si>
  <si>
    <t>KINSALE CONTRACTING GROUP, INC</t>
  </si>
  <si>
    <t>KIRTLEY TECHNOLOGY CORP</t>
  </si>
  <si>
    <t>K-LOG</t>
  </si>
  <si>
    <t>KRIPTON JORDAN</t>
  </si>
  <si>
    <t>LAGRANGE CRANE SERVICE, INC.</t>
  </si>
  <si>
    <t>LAKESHORE CURRICULUM MATERIALS</t>
  </si>
  <si>
    <t>LAKEVIEW BUS LINE</t>
  </si>
  <si>
    <t>LAUREATE DAY SCHOOL</t>
  </si>
  <si>
    <t>LAYDEN MATTHEW</t>
  </si>
  <si>
    <t>LEAP INNOVATIONS</t>
  </si>
  <si>
    <t>LEARN</t>
  </si>
  <si>
    <t>LEARNING A-Z</t>
  </si>
  <si>
    <t>LEARNING TECHNIQUES, LTD.</t>
  </si>
  <si>
    <t>LEARNING WITHOUT TEARS</t>
  </si>
  <si>
    <t>LEXIA LEARNING SYSTEMS</t>
  </si>
  <si>
    <t>LIGE ANITA</t>
  </si>
  <si>
    <t>LINCOLN INVESTMENT PLANNING</t>
  </si>
  <si>
    <t>LINCOLN INVESTMENT PLANNING RETIREMENT S</t>
  </si>
  <si>
    <t>LISA WESTMAN CONSULTING, INC.</t>
  </si>
  <si>
    <t>LOFTON KATHERINE</t>
  </si>
  <si>
    <t>LOPEZ ROSITA</t>
  </si>
  <si>
    <t>LOWERY MCDONNELL</t>
  </si>
  <si>
    <t>LUSE THERMAL TECHNOLOGIES, LLC</t>
  </si>
  <si>
    <t>M &amp; M SPORTS, INC.</t>
  </si>
  <si>
    <t>M2 COMMUNICATIONS</t>
  </si>
  <si>
    <t>MACKIN EDUCATIONAL RESOURCES</t>
  </si>
  <si>
    <t>MAEGAWA-GOESER TYLER</t>
  </si>
  <si>
    <t>MAGIC TREE BOOKSTORE</t>
  </si>
  <si>
    <t>MAKEMUSIC, INC.</t>
  </si>
  <si>
    <t>MASON MELISSA</t>
  </si>
  <si>
    <t>MAXIM STAFFING SOLUTIONS</t>
  </si>
  <si>
    <t>MBS IDENTIFICATION, INC.</t>
  </si>
  <si>
    <t>MC MASTER-CARR</t>
  </si>
  <si>
    <t>MCGRAW-HILL</t>
  </si>
  <si>
    <t>MCSHANE MICHAEL</t>
  </si>
  <si>
    <t>MEADE ELECTRIC</t>
  </si>
  <si>
    <t>MECAR METAL INC</t>
  </si>
  <si>
    <t>MECK PRINT</t>
  </si>
  <si>
    <t>MEENOO RAMI</t>
  </si>
  <si>
    <t>MEGLAN CHRISTOPHER</t>
  </si>
  <si>
    <t>MENARDS</t>
  </si>
  <si>
    <t>MENDOZA ASSOCIATES, LTD</t>
  </si>
  <si>
    <t>MENTA ACADEMY - OAK PARK</t>
  </si>
  <si>
    <t>MENTA ACADEMY HILLSIDE</t>
  </si>
  <si>
    <t>METROPOLITAN PREPATORY SCHOOLS</t>
  </si>
  <si>
    <t>MICHAEL DRISCOLL</t>
  </si>
  <si>
    <t>MICHAELS UNIFORM COMPANY</t>
  </si>
  <si>
    <t>MICRO MANAGEMENT TECHNOLOGIES, INC</t>
  </si>
  <si>
    <t>MID AMERICAN ENERGY</t>
  </si>
  <si>
    <t>MIDWAY CONTRACTING GROUP, LLC</t>
  </si>
  <si>
    <t>MIDWEST COMPUTER PRODUCTS, INC.</t>
  </si>
  <si>
    <t>MIDWEST EVENT SOLUTIONS LLC</t>
  </si>
  <si>
    <t>MILAZZO MARY KATHERINE</t>
  </si>
  <si>
    <t>MITCHELL SEROTA &amp; ASSOCIATES</t>
  </si>
  <si>
    <t>MJA PLUMBING &amp; SEWER COMPANY</t>
  </si>
  <si>
    <t>MOBYMAX</t>
  </si>
  <si>
    <t>MORROW LISA</t>
  </si>
  <si>
    <t>MULTI-HEALTH SYSTEMS, INC.</t>
  </si>
  <si>
    <t>MURNANE PAPER CO</t>
  </si>
  <si>
    <t>MURRAY ERIN</t>
  </si>
  <si>
    <t>MUSEUM OF SCIENCE AND INDUSTRY</t>
  </si>
  <si>
    <t>MUSIC &amp; ARTS</t>
  </si>
  <si>
    <t>MUSIC ARTS CENTER</t>
  </si>
  <si>
    <t>NASCO</t>
  </si>
  <si>
    <t>NATIONAL BOARD RESOURCE CENTER</t>
  </si>
  <si>
    <t>NATIONAL EQUITY PROJECT</t>
  </si>
  <si>
    <t>NCPERS-IL IMRF</t>
  </si>
  <si>
    <t>NEALE QUINCIE</t>
  </si>
  <si>
    <t>NEOPOST LEASING</t>
  </si>
  <si>
    <t>NEW HORIZON CENTER</t>
  </si>
  <si>
    <t>NEWS-2-YOU</t>
  </si>
  <si>
    <t>NOLAN FIRE PUMP SYSTEM TESTING</t>
  </si>
  <si>
    <t>NOLAND SALES CORP.</t>
  </si>
  <si>
    <t>NORTHERN ILLINOIS UNIVERSITY     BURSAR</t>
  </si>
  <si>
    <t>NORTHWEST EVALUATION ASSOC.</t>
  </si>
  <si>
    <t>NORTHWESTERN UNIVERSITY</t>
  </si>
  <si>
    <t>NSBA</t>
  </si>
  <si>
    <t>NSN EMPLOYER SERVICES, INC.</t>
  </si>
  <si>
    <t>NUTKASE ACCESSORIES USA, LLC</t>
  </si>
  <si>
    <t>NUTOYS LEISURE PRODUCTS</t>
  </si>
  <si>
    <t>OAK HALL INDUSTRIES, L.P.</t>
  </si>
  <si>
    <t>OAK PARK  &amp; RIVER FOREST TOWNSHIP</t>
  </si>
  <si>
    <t>OAK PARK EDUC SUPPORT PROF IEA/NEA</t>
  </si>
  <si>
    <t>OAK PARK EDUCATION FOUNDATION</t>
  </si>
  <si>
    <t>OAK PARK ELEMENTARY SCHOOL DISTRICT 97</t>
  </si>
  <si>
    <t>OAK PARK TCHR ASSISTANTS ASSOC</t>
  </si>
  <si>
    <t>OAK PARK TEACHERS ASSOCIATION</t>
  </si>
  <si>
    <t>OCONOMOWOC DEV.TRNG.CNTR. OF WISC.,LLC</t>
  </si>
  <si>
    <t>ODYSSEY CRUISES, INC.</t>
  </si>
  <si>
    <t>OFFICE DEPOT</t>
  </si>
  <si>
    <t>OLSON IRINA</t>
  </si>
  <si>
    <t>OLSSON ROOFING CO., INC.</t>
  </si>
  <si>
    <t>OPRF HIGH SCHOOL</t>
  </si>
  <si>
    <t>OPRF HIGH SCHOOL FOOD SERVICE</t>
  </si>
  <si>
    <t>OPSD 97 FEDERAL</t>
  </si>
  <si>
    <t>OPSD 97 FICA</t>
  </si>
  <si>
    <t>OPSD 97 HSA (FURTHER)</t>
  </si>
  <si>
    <t>OPSD 97 IMRF</t>
  </si>
  <si>
    <t>OPSD 97 STATE</t>
  </si>
  <si>
    <t>OPSD 97 THIS</t>
  </si>
  <si>
    <t>OPSD 97 TRS</t>
  </si>
  <si>
    <t>OPSD 97 TRS FED</t>
  </si>
  <si>
    <t>ORGANIZED SPORTSWEAR</t>
  </si>
  <si>
    <t>ORMISTON MEGHAN dba TECH TEACHERS</t>
  </si>
  <si>
    <t>PADCASTER</t>
  </si>
  <si>
    <t>PALOS SPORTS INC</t>
  </si>
  <si>
    <t>PARK DISTRICT OF OAK PARK</t>
  </si>
  <si>
    <t>PARKLAND PREPARATORY ACADEMY</t>
  </si>
  <si>
    <t>PAULA KLUTH CONSULTING</t>
  </si>
  <si>
    <t>PEARSON</t>
  </si>
  <si>
    <t>PEPPLER  MISTI</t>
  </si>
  <si>
    <t>PERFECT CUT PRODUCTIONS,LLC</t>
  </si>
  <si>
    <t>PERFORMANCE FACT, INC.</t>
  </si>
  <si>
    <t>PERIPOLE, INC.</t>
  </si>
  <si>
    <t>PERRY TY</t>
  </si>
  <si>
    <t>PHOENIX FIRE SYSTEMS, INC.</t>
  </si>
  <si>
    <t>POWER MECHANICAL SERVICES, INC.</t>
  </si>
  <si>
    <t>POWERS MAUREEN</t>
  </si>
  <si>
    <t>POWERSCHOOL GROUP, LLC</t>
  </si>
  <si>
    <t>PRECISION CONTROL   SYSTEMS INC.</t>
  </si>
  <si>
    <t>PRESTIGE DISTRIBUTION, INC</t>
  </si>
  <si>
    <t>PROS CHRIS</t>
  </si>
  <si>
    <t>PROVIDENCE CAPITAL NETWORK LLC</t>
  </si>
  <si>
    <t>QUILL CORP</t>
  </si>
  <si>
    <t>QUINTERO ORYANA S.</t>
  </si>
  <si>
    <t>R&amp;G CONSULTANTS</t>
  </si>
  <si>
    <t>R.E. WALSH &amp; ASSOCIATES, INC.</t>
  </si>
  <si>
    <t>RACHEL LOFTIN, PHD,PC</t>
  </si>
  <si>
    <t>RAINBOW BOOK COMPANY</t>
  </si>
  <si>
    <t>RAYMOND JAMES &amp; ASSOCIATES, INC.</t>
  </si>
  <si>
    <t>REALLY GOOD STUFF</t>
  </si>
  <si>
    <t>RED WING BUSINESS ADVANTAGE ACCOUNT</t>
  </si>
  <si>
    <t>REEVES LAURA</t>
  </si>
  <si>
    <t>RELIANCE STANDARD LIFE INSURANCE CO.</t>
  </si>
  <si>
    <t>RESEARCH FOR BETTER TEACHING</t>
  </si>
  <si>
    <t>RIVS.COM INC.</t>
  </si>
  <si>
    <t>ROBBINS SCHWARTZ, NICHOLAS   LIFTON &amp; TA</t>
  </si>
  <si>
    <t>ROYAL PIPE &amp; SUPPLY COMPANY</t>
  </si>
  <si>
    <t>RUSH DAY SCHOOL</t>
  </si>
  <si>
    <t>RUSH NEUROBEHAVIORAL CENTER</t>
  </si>
  <si>
    <t>RUSH UNIVERSITY MEDICAL CENTER</t>
  </si>
  <si>
    <t>RUSSO'S POWER EQUIPMENT, INC.</t>
  </si>
  <si>
    <t>RYAN DECLAN</t>
  </si>
  <si>
    <t>S A S E D</t>
  </si>
  <si>
    <t>S E I U   LOCAL #73</t>
  </si>
  <si>
    <t>SALTILLO CORPORATION</t>
  </si>
  <si>
    <t>SANTILLANA USA PUBLISHING CO., INC.</t>
  </si>
  <si>
    <t>SAUNDERS ELIZABETH</t>
  </si>
  <si>
    <t>SCHINDLER ELEVATOR CORP.</t>
  </si>
  <si>
    <t>SCHOEN AUDREY</t>
  </si>
  <si>
    <t>SCHOLASTIC CLASSROOM AND        COMMUNIT</t>
  </si>
  <si>
    <t>SCHOLASTIC, INC.</t>
  </si>
  <si>
    <t>SCHOOL HEALTH SUPPLY CO</t>
  </si>
  <si>
    <t>SCHOOL SPECIALTY</t>
  </si>
  <si>
    <t>SCHOOLBINDER, INC. (TEACHBOOST)</t>
  </si>
  <si>
    <t>SCOPE SHOPPE</t>
  </si>
  <si>
    <t>SEAL OF ILLINOIS</t>
  </si>
  <si>
    <t>SECURITY BENEFIT LIFE INS CO</t>
  </si>
  <si>
    <t>SELECT ACCOUNT</t>
  </si>
  <si>
    <t>SELF</t>
  </si>
  <si>
    <t>SHERWIN-WILLIAMS COMPANY</t>
  </si>
  <si>
    <t>SIGN EXPRESS</t>
  </si>
  <si>
    <t>SIX FLAGS GREAT AMERICA</t>
  </si>
  <si>
    <t>SOARING EAGLE ACADEMY</t>
  </si>
  <si>
    <t>SOCIAL THINKING (WORKSHOPS, BOOKS)</t>
  </si>
  <si>
    <t>SONIA SHANKMAN ORTHOGENIC SCHOOL</t>
  </si>
  <si>
    <t>SOUTH SIDE CONTROL SUPPLY CO.</t>
  </si>
  <si>
    <t>SOUTHPAW ENTERPRISES</t>
  </si>
  <si>
    <t>SPANISH HORIZONS, INC.</t>
  </si>
  <si>
    <t>SPECIAL EDUCATION SYSTEMS, INC</t>
  </si>
  <si>
    <t>STANTON MECHANICAL, INC.</t>
  </si>
  <si>
    <t>STARSHIP SUBS</t>
  </si>
  <si>
    <t>STATE DISBURSEMENT UNIT</t>
  </si>
  <si>
    <t>STEPS TO LITERACY</t>
  </si>
  <si>
    <t>STEWART FILMSCREEN CORP</t>
  </si>
  <si>
    <t>STR PARTNERS, INC.</t>
  </si>
  <si>
    <t>STRATEGIC EDUCATIONAL INTERVENTIONS, INC</t>
  </si>
  <si>
    <t>SUNBELT RENTALS</t>
  </si>
  <si>
    <t>T.ROWE PRICE TRUST CO RETAIL RETIREMENT</t>
  </si>
  <si>
    <t>TAYLOR PUBLISHING CO.DBA BALFOUR</t>
  </si>
  <si>
    <t>TEACHERS RETIREMENT SYSTEM</t>
  </si>
  <si>
    <t>TEMPERATURE EQUIPMENT CORP.</t>
  </si>
  <si>
    <t>THE CLM GROUP, INC.</t>
  </si>
  <si>
    <t>THE HEPH FOUNDATION</t>
  </si>
  <si>
    <t>THEATRICAL LIGHTING CONNECTION</t>
  </si>
  <si>
    <t>THERMOSYSTEMS, INC.</t>
  </si>
  <si>
    <t>THOMPSON ELEVATOR   INSPECTION SERVICE</t>
  </si>
  <si>
    <t>THOMSON REUTERS-WEST</t>
  </si>
  <si>
    <t>THYSSENKRUPP ELEVATOR CORP.</t>
  </si>
  <si>
    <t>TK CONCRETE, INC.</t>
  </si>
  <si>
    <t>TOBII DYNAVOX, LLC</t>
  </si>
  <si>
    <t>TOM VAUGHN, STANDING TRUSTEE</t>
  </si>
  <si>
    <t>TOMMY GUNS GARAGE</t>
  </si>
  <si>
    <t>TRANE</t>
  </si>
  <si>
    <t>TREBRON COMPANY, INC.</t>
  </si>
  <si>
    <t>TSA CONSULTING GROUP, INC.</t>
  </si>
  <si>
    <t>TWIN SUPPLIES, LTD</t>
  </si>
  <si>
    <t>UNITED RADIO COMMUNICATIONS</t>
  </si>
  <si>
    <t>UNIVERSITY OF ILLINOIS PROJECT LEAD THE</t>
  </si>
  <si>
    <t>UNIVERSITY OF OREGON EDUCATIONAL &amp; COMMU</t>
  </si>
  <si>
    <t>UNUM LIFE INSURANCE COMPANY OF AMERICA</t>
  </si>
  <si>
    <t>US DEPARTMENT OF EDUCATION</t>
  </si>
  <si>
    <t>USI</t>
  </si>
  <si>
    <t>VAHEY LISA</t>
  </si>
  <si>
    <t>VALIC</t>
  </si>
  <si>
    <t>VAN DUSARTZ SUSAN</t>
  </si>
  <si>
    <t>VARLAND VIRGINIA</t>
  </si>
  <si>
    <t>VERIZON WIRELESS</t>
  </si>
  <si>
    <t>VEX ROBOTICS</t>
  </si>
  <si>
    <t>VILLAGE OF OAK PARK</t>
  </si>
  <si>
    <t>VSP OF ILLINOIS, NFP</t>
  </si>
  <si>
    <t>WAREHOUSE DIRECT</t>
  </si>
  <si>
    <t>WASTE MANAGEMENT</t>
  </si>
  <si>
    <t>WEATHERSHIELD, LLC</t>
  </si>
  <si>
    <t>WEDNESDAY JOURNAL</t>
  </si>
  <si>
    <t>WEIDENHAMMER SYSTEMS CORP</t>
  </si>
  <si>
    <t>WEST 40 INTERMEDIATE CTR #2</t>
  </si>
  <si>
    <t>WEST MUSIC COMPANY</t>
  </si>
  <si>
    <t>WEST SUBURBAN CONSORTIUM</t>
  </si>
  <si>
    <t>WI CENTER FOR EDUCATIONAL        RESEARC</t>
  </si>
  <si>
    <t>WILSON LANGUAGE TRAINING CORP.</t>
  </si>
  <si>
    <t>WOLOWITZ SUSAN</t>
  </si>
  <si>
    <t>WOODEN ROOF STRUCTURES, INC.</t>
  </si>
  <si>
    <t>WORLD CENTRIC</t>
  </si>
  <si>
    <t>WORTHINGTON DIRECT</t>
  </si>
  <si>
    <t>WPS</t>
  </si>
  <si>
    <t>YORK INTERNATIONAL CORP.</t>
  </si>
  <si>
    <t>ZEARN, INC.</t>
  </si>
  <si>
    <t>ZIEGLER FORD OF NORTH RIVERSIDE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</si>
</sst>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
    <numFmt numFmtId="166" formatCode="#,##0.0000_);[Red]\(#,##0.0000\)"/>
    <numFmt numFmtId="167" formatCode="[$-409]mmmm\ d\,\ yyyy;@"/>
  </numFmts>
  <fonts count="39"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9"/>
      <name val="Calibri"/>
      <family val="2"/>
      <scheme val="minor"/>
    </font>
    <font>
      <sz val="10"/>
      <name val="Arial"/>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8">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cellStyleXfs>
  <cellXfs count="428">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0" fillId="0" borderId="0" xfId="0" applyAlignment="1">
      <alignment horizontal="left" vertical="center"/>
    </xf>
    <xf numFmtId="38" fontId="37" fillId="0" borderId="58" xfId="0" applyNumberFormat="1" applyFont="1" applyBorder="1" applyAlignment="1" applyProtection="1">
      <alignment horizontal="right"/>
      <protection locked="0"/>
    </xf>
    <xf numFmtId="38" fontId="37" fillId="0" borderId="59" xfId="0" applyNumberFormat="1" applyFont="1" applyBorder="1" applyAlignment="1" applyProtection="1">
      <alignment horizontal="right"/>
      <protection locked="0"/>
    </xf>
    <xf numFmtId="38" fontId="37" fillId="0" borderId="59" xfId="0" applyNumberFormat="1" applyFont="1" applyFill="1" applyBorder="1" applyAlignment="1" applyProtection="1">
      <alignment horizontal="right"/>
      <protection locked="0"/>
    </xf>
    <xf numFmtId="38" fontId="37" fillId="0" borderId="32" xfId="0" applyNumberFormat="1" applyFont="1" applyBorder="1" applyAlignment="1" applyProtection="1">
      <alignment horizontal="right"/>
      <protection locked="0"/>
    </xf>
    <xf numFmtId="38" fontId="37" fillId="0" borderId="32" xfId="0" applyNumberFormat="1" applyFont="1" applyFill="1" applyBorder="1" applyAlignment="1" applyProtection="1">
      <alignment horizontal="right"/>
      <protection locked="0"/>
    </xf>
    <xf numFmtId="38" fontId="37" fillId="0" borderId="58" xfId="0" applyNumberFormat="1" applyFont="1" applyFill="1" applyBorder="1" applyAlignment="1" applyProtection="1">
      <alignment horizontal="right"/>
      <protection locked="0"/>
    </xf>
    <xf numFmtId="38" fontId="37" fillId="0" borderId="29" xfId="0" applyNumberFormat="1" applyFont="1" applyBorder="1" applyAlignment="1" applyProtection="1">
      <alignment horizontal="right"/>
      <protection locked="0"/>
    </xf>
    <xf numFmtId="43" fontId="2" fillId="0" borderId="38" xfId="7" applyFont="1" applyBorder="1" applyProtection="1">
      <protection locked="0"/>
    </xf>
    <xf numFmtId="43" fontId="2" fillId="0" borderId="53" xfId="7" applyFont="1" applyBorder="1" applyAlignment="1" applyProtection="1">
      <protection locked="0"/>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11" fillId="0" borderId="12"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8">
    <cellStyle name="Comma" xfId="7" builtinId="3"/>
    <cellStyle name="Hyperlink" xfId="1" builtinId="8"/>
    <cellStyle name="Normal" xfId="0" builtinId="0"/>
    <cellStyle name="Normal 2" xfId="2" xr:uid="{00000000-0005-0000-0000-000003000000}"/>
    <cellStyle name="Normal_AFRPG3" xfId="3" xr:uid="{00000000-0005-0000-0000-000004000000}"/>
    <cellStyle name="Normal_AFRPG5" xfId="4" xr:uid="{00000000-0005-0000-0000-000005000000}"/>
    <cellStyle name="Normal_AFRPG7" xfId="5" xr:uid="{00000000-0005-0000-0000-000006000000}"/>
    <cellStyle name="Normal_AFRPG8"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60960</xdr:rowOff>
        </xdr:from>
        <xdr:to>
          <xdr:col>1</xdr:col>
          <xdr:colOff>205740</xdr:colOff>
          <xdr:row>16</xdr:row>
          <xdr:rowOff>182880</xdr:rowOff>
        </xdr:to>
        <xdr:sp macro="" textlink="">
          <xdr:nvSpPr>
            <xdr:cNvPr id="13314" name="CheckBox1"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2270760</xdr:colOff>
          <xdr:row>6</xdr:row>
          <xdr:rowOff>106680</xdr:rowOff>
        </xdr:from>
        <xdr:to>
          <xdr:col>0</xdr:col>
          <xdr:colOff>3489960</xdr:colOff>
          <xdr:row>6</xdr:row>
          <xdr:rowOff>1059180</xdr:rowOff>
        </xdr:to>
        <xdr:sp macro="" textlink="">
          <xdr:nvSpPr>
            <xdr:cNvPr id="16391" name="Object 7" hidden="1">
              <a:extLst>
                <a:ext uri="{63B3BB69-23CF-44E3-9099-C40C66FF867C}">
                  <a14:compatExt spid="_x0000_s16391"/>
                </a:ext>
                <a:ext uri="{FF2B5EF4-FFF2-40B4-BE49-F238E27FC236}">
                  <a16:creationId xmlns:a16="http://schemas.microsoft.com/office/drawing/2014/main" id="{00000000-0008-0000-0800-000007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sheetPr>
  <dimension ref="A1:L53"/>
  <sheetViews>
    <sheetView showGridLines="0" tabSelected="1" zoomScaleNormal="100" workbookViewId="0">
      <selection activeCell="K25" sqref="K25"/>
    </sheetView>
  </sheetViews>
  <sheetFormatPr defaultColWidth="9.109375" defaultRowHeight="10.199999999999999" x14ac:dyDescent="0.25"/>
  <cols>
    <col min="1" max="1" width="1.88671875" style="5" customWidth="1"/>
    <col min="2" max="2" width="32" style="5" customWidth="1"/>
    <col min="3" max="3" width="16.5546875" style="5" customWidth="1"/>
    <col min="4" max="4" width="19.6640625" style="5" customWidth="1"/>
    <col min="5" max="5" width="2.88671875" style="5" customWidth="1"/>
    <col min="6" max="6" width="18.88671875" style="5" customWidth="1"/>
    <col min="7" max="7" width="28.5546875" style="5" customWidth="1"/>
    <col min="8" max="8" width="19.6640625" style="5" customWidth="1"/>
    <col min="9" max="9" width="2.109375" style="5" customWidth="1"/>
    <col min="10" max="10" width="5.44140625" style="5" customWidth="1"/>
    <col min="11" max="11" width="9.109375" style="5"/>
    <col min="12" max="12" width="6.6640625" style="5" customWidth="1"/>
    <col min="13" max="16384" width="9.109375" style="5"/>
  </cols>
  <sheetData>
    <row r="1" spans="1:12" ht="13.2" x14ac:dyDescent="0.25">
      <c r="A1" s="227" t="s">
        <v>124</v>
      </c>
      <c r="B1" s="228"/>
      <c r="C1" s="228"/>
      <c r="G1" s="227" t="s">
        <v>182</v>
      </c>
      <c r="H1" s="228"/>
    </row>
    <row r="2" spans="1:12" ht="13.2" x14ac:dyDescent="0.25">
      <c r="A2" s="227" t="s">
        <v>110</v>
      </c>
      <c r="B2" s="229"/>
      <c r="C2" s="230"/>
      <c r="D2" s="391" t="s">
        <v>184</v>
      </c>
      <c r="E2" s="391"/>
      <c r="F2" s="391"/>
      <c r="G2" s="232" t="s">
        <v>183</v>
      </c>
      <c r="H2" s="233"/>
      <c r="I2" s="17"/>
      <c r="J2" s="17"/>
      <c r="K2" s="17"/>
      <c r="L2" s="17"/>
    </row>
    <row r="3" spans="1:12" ht="17.25" customHeight="1" x14ac:dyDescent="0.25">
      <c r="A3" s="231" t="s">
        <v>109</v>
      </c>
      <c r="B3" s="231"/>
      <c r="C3" s="276"/>
      <c r="D3" s="392" t="s">
        <v>185</v>
      </c>
      <c r="E3" s="392"/>
      <c r="F3" s="392"/>
      <c r="G3" s="7"/>
      <c r="H3" s="149"/>
      <c r="I3" s="17"/>
      <c r="J3" s="17"/>
      <c r="K3" s="17"/>
      <c r="L3" s="17"/>
    </row>
    <row r="4" spans="1:12" ht="10.5" customHeight="1" x14ac:dyDescent="0.25">
      <c r="D4" s="392" t="s">
        <v>186</v>
      </c>
      <c r="E4" s="392"/>
      <c r="F4" s="392"/>
      <c r="K4" s="226"/>
      <c r="L4" s="226"/>
    </row>
    <row r="5" spans="1:12" ht="13.8" x14ac:dyDescent="0.25">
      <c r="A5" s="377" t="s">
        <v>172</v>
      </c>
      <c r="B5" s="378"/>
      <c r="C5" s="378"/>
      <c r="D5" s="378"/>
      <c r="E5" s="378"/>
      <c r="F5" s="378"/>
      <c r="G5" s="378"/>
      <c r="H5" s="378"/>
      <c r="I5" s="378"/>
      <c r="J5" s="378"/>
      <c r="K5" s="226"/>
      <c r="L5" s="226"/>
    </row>
    <row r="6" spans="1:12" ht="13.8" x14ac:dyDescent="0.25">
      <c r="A6" s="279"/>
      <c r="B6" s="280"/>
      <c r="D6" s="381">
        <v>43646</v>
      </c>
      <c r="E6" s="382"/>
      <c r="F6" s="382"/>
      <c r="G6" s="281"/>
      <c r="H6" s="280"/>
      <c r="I6" s="280"/>
      <c r="J6" s="280"/>
      <c r="K6" s="226"/>
      <c r="L6" s="226"/>
    </row>
    <row r="7" spans="1:12" ht="13.5" customHeight="1" x14ac:dyDescent="0.25">
      <c r="A7" s="379" t="s">
        <v>112</v>
      </c>
      <c r="B7" s="380"/>
      <c r="C7" s="380"/>
      <c r="D7" s="380"/>
      <c r="E7" s="380"/>
      <c r="F7" s="380"/>
      <c r="G7" s="380"/>
      <c r="H7" s="380"/>
      <c r="I7" s="380"/>
      <c r="J7" s="380"/>
      <c r="K7" s="17"/>
      <c r="L7" s="17"/>
    </row>
    <row r="8" spans="1:12" ht="6.75" customHeight="1" x14ac:dyDescent="0.25">
      <c r="B8" s="17"/>
      <c r="C8" s="17"/>
      <c r="D8" s="17"/>
      <c r="E8" s="17"/>
      <c r="F8" s="17"/>
      <c r="G8" s="17"/>
      <c r="H8" s="17"/>
      <c r="I8" s="17"/>
      <c r="J8" s="17"/>
      <c r="K8" s="17"/>
      <c r="L8" s="17"/>
    </row>
    <row r="9" spans="1:12" ht="12" x14ac:dyDescent="0.25">
      <c r="B9" s="70" t="s">
        <v>162</v>
      </c>
      <c r="C9" s="396" t="s">
        <v>208</v>
      </c>
      <c r="D9" s="396"/>
      <c r="E9" s="396"/>
      <c r="F9" s="396"/>
      <c r="G9" s="3"/>
      <c r="H9" s="358" t="s">
        <v>181</v>
      </c>
      <c r="I9" s="17"/>
      <c r="J9" s="17"/>
      <c r="K9" s="17"/>
      <c r="L9" s="17"/>
    </row>
    <row r="10" spans="1:12" ht="13.2" x14ac:dyDescent="0.25">
      <c r="B10" s="70" t="s">
        <v>86</v>
      </c>
      <c r="C10" s="394" t="s">
        <v>209</v>
      </c>
      <c r="D10" s="394"/>
      <c r="E10" s="394"/>
      <c r="F10" s="395"/>
      <c r="G10" s="71"/>
      <c r="H10" s="292" t="s">
        <v>178</v>
      </c>
      <c r="I10" s="297" t="s">
        <v>210</v>
      </c>
      <c r="J10" s="293"/>
      <c r="K10" s="296"/>
      <c r="L10" s="17"/>
    </row>
    <row r="11" spans="1:12" ht="13.2" x14ac:dyDescent="0.25">
      <c r="B11" s="70" t="s">
        <v>87</v>
      </c>
      <c r="C11" s="383" t="s">
        <v>211</v>
      </c>
      <c r="D11" s="384"/>
      <c r="E11" s="384"/>
      <c r="F11" s="384"/>
      <c r="G11" s="288"/>
      <c r="H11" s="292" t="s">
        <v>179</v>
      </c>
      <c r="I11" s="297"/>
      <c r="J11" s="17"/>
      <c r="K11" s="17"/>
      <c r="L11" s="17"/>
    </row>
    <row r="12" spans="1:12" ht="13.2" x14ac:dyDescent="0.25">
      <c r="B12" s="70" t="s">
        <v>88</v>
      </c>
      <c r="C12" s="383" t="s">
        <v>212</v>
      </c>
      <c r="D12" s="383"/>
      <c r="E12" s="383"/>
      <c r="F12" s="384"/>
      <c r="G12" s="287"/>
      <c r="H12" s="292" t="s">
        <v>180</v>
      </c>
      <c r="I12" s="297"/>
    </row>
    <row r="13" spans="1:12" ht="13.2" x14ac:dyDescent="0.25">
      <c r="A13" s="1"/>
      <c r="B13" s="70" t="s">
        <v>187</v>
      </c>
      <c r="C13" s="383" t="s">
        <v>213</v>
      </c>
      <c r="D13" s="383"/>
      <c r="E13" s="383"/>
      <c r="F13" s="384"/>
      <c r="G13" s="1"/>
    </row>
    <row r="14" spans="1:12" ht="4.5" customHeight="1" x14ac:dyDescent="0.25">
      <c r="A14" s="1"/>
      <c r="B14" s="6"/>
    </row>
    <row r="15" spans="1:12" ht="12" x14ac:dyDescent="0.25">
      <c r="A15" s="1"/>
      <c r="B15" s="59" t="s">
        <v>97</v>
      </c>
      <c r="C15" s="51"/>
      <c r="H15" s="4"/>
      <c r="I15" s="4"/>
    </row>
    <row r="16" spans="1:12" ht="36.450000000000003" customHeight="1" x14ac:dyDescent="0.25">
      <c r="A16" s="1"/>
      <c r="B16" s="389" t="s">
        <v>94</v>
      </c>
      <c r="C16" s="390"/>
      <c r="D16" s="390"/>
      <c r="E16" s="73"/>
      <c r="F16" s="74"/>
      <c r="G16" s="74"/>
      <c r="H16" s="74"/>
      <c r="I16" s="63"/>
      <c r="J16" s="63"/>
      <c r="K16" s="58"/>
    </row>
    <row r="17" spans="1:12" ht="17.100000000000001" customHeight="1" x14ac:dyDescent="0.25">
      <c r="A17" s="1"/>
      <c r="B17" s="75" t="s">
        <v>95</v>
      </c>
      <c r="C17" s="76"/>
      <c r="D17" s="77"/>
      <c r="E17" s="7"/>
      <c r="F17" s="7"/>
      <c r="G17" s="7"/>
      <c r="H17" s="8"/>
      <c r="I17" s="8"/>
    </row>
    <row r="18" spans="1:12" ht="3.75" customHeight="1" x14ac:dyDescent="0.25">
      <c r="A18" s="1"/>
      <c r="B18" s="76"/>
      <c r="C18" s="76"/>
      <c r="D18" s="78"/>
      <c r="E18" s="7"/>
      <c r="F18" s="7"/>
      <c r="G18" s="7"/>
      <c r="H18" s="8"/>
      <c r="I18" s="8"/>
    </row>
    <row r="19" spans="1:12" ht="13.2" x14ac:dyDescent="0.2">
      <c r="B19" s="216" t="s">
        <v>78</v>
      </c>
      <c r="C19" s="217"/>
      <c r="D19" s="218" t="s">
        <v>85</v>
      </c>
      <c r="E19" s="9"/>
      <c r="F19" s="387" t="s">
        <v>51</v>
      </c>
      <c r="G19" s="388"/>
      <c r="H19" s="137">
        <v>5</v>
      </c>
      <c r="I19" s="15"/>
    </row>
    <row r="20" spans="1:12" ht="11.4" x14ac:dyDescent="0.2">
      <c r="B20" s="56" t="s">
        <v>133</v>
      </c>
      <c r="C20" s="57"/>
      <c r="D20" s="137">
        <v>0</v>
      </c>
      <c r="E20" s="10"/>
      <c r="F20" s="68" t="s">
        <v>52</v>
      </c>
      <c r="G20" s="69"/>
      <c r="H20" s="137">
        <v>10</v>
      </c>
      <c r="I20" s="19"/>
    </row>
    <row r="21" spans="1:12" ht="13.2" x14ac:dyDescent="0.2">
      <c r="B21" s="56" t="s">
        <v>69</v>
      </c>
      <c r="C21" s="52"/>
      <c r="D21" s="138">
        <v>3046678</v>
      </c>
      <c r="E21" s="8"/>
      <c r="F21" s="387" t="s">
        <v>165</v>
      </c>
      <c r="G21" s="388"/>
      <c r="H21" s="139">
        <v>5717</v>
      </c>
      <c r="I21" s="20"/>
    </row>
    <row r="22" spans="1:12" ht="13.5" customHeight="1" x14ac:dyDescent="0.2">
      <c r="B22" s="385" t="s">
        <v>134</v>
      </c>
      <c r="C22" s="386"/>
      <c r="D22" s="137">
        <v>107902186</v>
      </c>
      <c r="E22" s="16"/>
      <c r="F22" s="222" t="s">
        <v>50</v>
      </c>
      <c r="G22" s="223"/>
      <c r="H22" s="224"/>
      <c r="I22" s="20"/>
    </row>
    <row r="23" spans="1:12" ht="13.2" x14ac:dyDescent="0.2">
      <c r="B23" s="385" t="s">
        <v>135</v>
      </c>
      <c r="C23" s="386"/>
      <c r="D23" s="137">
        <v>5203904</v>
      </c>
      <c r="F23" s="11" t="s">
        <v>53</v>
      </c>
      <c r="G23" s="62"/>
      <c r="H23" s="137">
        <v>528</v>
      </c>
      <c r="I23" s="1"/>
      <c r="L23" s="21"/>
    </row>
    <row r="24" spans="1:12" ht="11.4" x14ac:dyDescent="0.2">
      <c r="B24" s="56" t="s">
        <v>136</v>
      </c>
      <c r="C24" s="57"/>
      <c r="D24" s="137">
        <v>6921435</v>
      </c>
      <c r="E24" s="1"/>
      <c r="F24" s="12" t="s">
        <v>54</v>
      </c>
      <c r="G24" s="66"/>
      <c r="H24" s="137">
        <v>3</v>
      </c>
      <c r="I24" s="1"/>
      <c r="L24" s="21"/>
    </row>
    <row r="25" spans="1:12" ht="11.4" x14ac:dyDescent="0.2">
      <c r="B25" s="56" t="s">
        <v>77</v>
      </c>
      <c r="C25" s="57"/>
      <c r="D25" s="137">
        <v>16888065</v>
      </c>
      <c r="E25" s="1"/>
      <c r="F25" s="222" t="s">
        <v>49</v>
      </c>
      <c r="G25" s="223"/>
      <c r="H25" s="224"/>
      <c r="I25" s="1"/>
      <c r="L25" s="21"/>
    </row>
    <row r="26" spans="1:12" ht="12" thickBot="1" x14ac:dyDescent="0.25">
      <c r="B26" s="161" t="s">
        <v>113</v>
      </c>
      <c r="C26" s="162"/>
      <c r="D26" s="163">
        <f>SUM(D20:D25)</f>
        <v>139962268</v>
      </c>
      <c r="E26" s="13"/>
      <c r="F26" s="11" t="s">
        <v>53</v>
      </c>
      <c r="G26" s="62"/>
      <c r="H26" s="137">
        <v>264</v>
      </c>
    </row>
    <row r="27" spans="1:12" ht="14.1" customHeight="1" thickTop="1" thickBot="1" x14ac:dyDescent="0.25">
      <c r="F27" s="12" t="s">
        <v>54</v>
      </c>
      <c r="G27" s="66"/>
      <c r="H27" s="137">
        <v>52</v>
      </c>
      <c r="I27" s="1"/>
      <c r="J27" s="16"/>
      <c r="K27" s="113"/>
    </row>
    <row r="28" spans="1:12" ht="13.5" customHeight="1" thickTop="1" x14ac:dyDescent="0.2">
      <c r="B28" s="219" t="s">
        <v>96</v>
      </c>
      <c r="C28" s="220"/>
      <c r="D28" s="221"/>
      <c r="E28" s="13"/>
      <c r="F28" s="222" t="s">
        <v>101</v>
      </c>
      <c r="G28" s="223"/>
      <c r="H28" s="225"/>
      <c r="I28" s="1"/>
      <c r="J28" s="64"/>
      <c r="K28" s="18"/>
    </row>
    <row r="29" spans="1:12" ht="11.4" x14ac:dyDescent="0.2">
      <c r="B29" s="11" t="s">
        <v>55</v>
      </c>
      <c r="C29" s="62"/>
      <c r="D29" s="140">
        <v>150</v>
      </c>
      <c r="F29" s="11" t="s">
        <v>2</v>
      </c>
      <c r="G29" s="62"/>
      <c r="H29" s="151">
        <v>3.1013000000000002</v>
      </c>
      <c r="I29" s="3"/>
      <c r="J29" s="79"/>
      <c r="K29" s="18"/>
    </row>
    <row r="30" spans="1:12" ht="14.1" customHeight="1" x14ac:dyDescent="0.2">
      <c r="B30" s="11" t="s">
        <v>56</v>
      </c>
      <c r="C30" s="62"/>
      <c r="D30" s="140">
        <v>663</v>
      </c>
      <c r="F30" s="2" t="s">
        <v>41</v>
      </c>
      <c r="G30" s="2"/>
      <c r="H30" s="151">
        <v>0.47620000000000001</v>
      </c>
      <c r="I30" s="3"/>
      <c r="J30" s="1"/>
      <c r="K30" s="18"/>
    </row>
    <row r="31" spans="1:12" ht="11.4" x14ac:dyDescent="0.2">
      <c r="B31" s="11" t="s">
        <v>57</v>
      </c>
      <c r="C31" s="62"/>
      <c r="D31" s="140">
        <v>665</v>
      </c>
      <c r="F31" s="65" t="s">
        <v>166</v>
      </c>
      <c r="G31" s="67"/>
      <c r="H31" s="151">
        <v>0.29249999999999998</v>
      </c>
      <c r="I31" s="1"/>
      <c r="J31" s="1"/>
      <c r="K31" s="81"/>
    </row>
    <row r="32" spans="1:12" ht="11.4" x14ac:dyDescent="0.2">
      <c r="B32" s="11" t="s">
        <v>58</v>
      </c>
      <c r="C32" s="62"/>
      <c r="D32" s="140">
        <v>681</v>
      </c>
      <c r="F32" s="11" t="s">
        <v>3</v>
      </c>
      <c r="G32" s="62"/>
      <c r="H32" s="151">
        <v>0.21390000000000001</v>
      </c>
      <c r="I32" s="22"/>
      <c r="J32" s="1"/>
      <c r="K32" s="80"/>
    </row>
    <row r="33" spans="2:12" ht="11.4" x14ac:dyDescent="0.2">
      <c r="B33" s="11" t="s">
        <v>59</v>
      </c>
      <c r="C33" s="62"/>
      <c r="D33" s="140">
        <v>704</v>
      </c>
      <c r="F33" s="11" t="s">
        <v>43</v>
      </c>
      <c r="G33" s="62"/>
      <c r="H33" s="151">
        <v>0.1386</v>
      </c>
      <c r="I33" s="3"/>
      <c r="J33" s="1"/>
      <c r="K33" s="80"/>
    </row>
    <row r="34" spans="2:12" ht="11.4" x14ac:dyDescent="0.2">
      <c r="B34" s="11" t="s">
        <v>60</v>
      </c>
      <c r="C34" s="62"/>
      <c r="D34" s="140">
        <v>658</v>
      </c>
      <c r="F34" s="11" t="s">
        <v>44</v>
      </c>
      <c r="G34" s="62"/>
      <c r="H34" s="151">
        <v>0.1386</v>
      </c>
      <c r="I34" s="3"/>
      <c r="J34" s="1"/>
      <c r="K34" s="80"/>
    </row>
    <row r="35" spans="2:12" ht="14.1" customHeight="1" x14ac:dyDescent="0.2">
      <c r="B35" s="11" t="s">
        <v>61</v>
      </c>
      <c r="C35" s="62"/>
      <c r="D35" s="140">
        <v>630</v>
      </c>
      <c r="F35" s="11" t="s">
        <v>42</v>
      </c>
      <c r="G35" s="62"/>
      <c r="H35" s="151">
        <v>3.9E-2</v>
      </c>
      <c r="I35" s="3"/>
      <c r="J35" s="1"/>
      <c r="K35" s="1"/>
    </row>
    <row r="36" spans="2:12" ht="11.4" x14ac:dyDescent="0.2">
      <c r="B36" s="11" t="s">
        <v>62</v>
      </c>
      <c r="C36" s="62"/>
      <c r="D36" s="140">
        <v>659</v>
      </c>
      <c r="F36" s="2" t="s">
        <v>45</v>
      </c>
      <c r="G36" s="2"/>
      <c r="H36" s="151">
        <v>0</v>
      </c>
      <c r="I36" s="22"/>
      <c r="J36" s="64"/>
    </row>
    <row r="37" spans="2:12" ht="11.4" x14ac:dyDescent="0.2">
      <c r="B37" s="11" t="s">
        <v>63</v>
      </c>
      <c r="C37" s="62"/>
      <c r="D37" s="140">
        <v>653</v>
      </c>
      <c r="F37" s="65" t="s">
        <v>4</v>
      </c>
      <c r="G37" s="67"/>
      <c r="H37" s="151">
        <v>0.11310000000000001</v>
      </c>
      <c r="I37" s="3"/>
      <c r="J37" s="79"/>
      <c r="K37" s="23"/>
    </row>
    <row r="38" spans="2:12" ht="11.4" x14ac:dyDescent="0.2">
      <c r="B38" s="11" t="s">
        <v>64</v>
      </c>
      <c r="C38" s="62"/>
      <c r="D38" s="140">
        <v>654</v>
      </c>
      <c r="F38" s="11" t="s">
        <v>163</v>
      </c>
      <c r="G38" s="62"/>
      <c r="H38" s="151">
        <v>0</v>
      </c>
      <c r="I38" s="3"/>
      <c r="J38" s="1"/>
      <c r="K38" s="18"/>
    </row>
    <row r="39" spans="2:12" ht="11.4" x14ac:dyDescent="0.2">
      <c r="B39" s="11" t="s">
        <v>72</v>
      </c>
      <c r="C39" s="62"/>
      <c r="D39" s="140">
        <v>0</v>
      </c>
      <c r="F39" s="11" t="s">
        <v>46</v>
      </c>
      <c r="G39" s="62"/>
      <c r="H39" s="151">
        <v>0.34710000000000002</v>
      </c>
      <c r="I39" s="1"/>
      <c r="J39" s="1"/>
      <c r="K39" s="18"/>
    </row>
    <row r="40" spans="2:12" ht="11.4" x14ac:dyDescent="0.2">
      <c r="B40" s="153" t="s">
        <v>114</v>
      </c>
      <c r="C40" s="154"/>
      <c r="D40" s="141">
        <f>SUM(D29:D39)</f>
        <v>6117</v>
      </c>
      <c r="F40" s="11" t="s">
        <v>5</v>
      </c>
      <c r="G40" s="62"/>
      <c r="H40" s="151">
        <v>0</v>
      </c>
      <c r="I40" s="22"/>
      <c r="J40" s="1"/>
      <c r="K40" s="81"/>
    </row>
    <row r="41" spans="2:12" ht="11.4" x14ac:dyDescent="0.2">
      <c r="B41" s="60" t="s">
        <v>65</v>
      </c>
      <c r="C41" s="53"/>
      <c r="D41" s="140">
        <v>0</v>
      </c>
      <c r="F41" s="65" t="s">
        <v>6</v>
      </c>
      <c r="G41" s="67"/>
      <c r="H41" s="151">
        <v>0</v>
      </c>
      <c r="I41" s="1"/>
      <c r="J41" s="1"/>
      <c r="K41" s="80"/>
    </row>
    <row r="42" spans="2:12" ht="11.4" x14ac:dyDescent="0.2">
      <c r="B42" s="60" t="s">
        <v>66</v>
      </c>
      <c r="C42" s="53"/>
      <c r="D42" s="140">
        <v>0</v>
      </c>
      <c r="F42" s="11" t="s">
        <v>6</v>
      </c>
      <c r="G42" s="62"/>
      <c r="H42" s="151">
        <v>0</v>
      </c>
      <c r="I42" s="24"/>
      <c r="J42" s="1"/>
      <c r="K42" s="80"/>
    </row>
    <row r="43" spans="2:12" ht="13.2" x14ac:dyDescent="0.2">
      <c r="B43" s="60" t="s">
        <v>67</v>
      </c>
      <c r="C43" s="53"/>
      <c r="D43" s="140">
        <v>0</v>
      </c>
      <c r="F43" s="285" t="s">
        <v>164</v>
      </c>
      <c r="G43" s="286"/>
      <c r="H43" s="142">
        <v>1592506276</v>
      </c>
      <c r="I43" s="14"/>
      <c r="J43" s="1"/>
      <c r="K43" s="80"/>
      <c r="L43" s="18"/>
    </row>
    <row r="44" spans="2:12" ht="13.2" x14ac:dyDescent="0.2">
      <c r="B44" s="61" t="s">
        <v>68</v>
      </c>
      <c r="C44" s="54"/>
      <c r="D44" s="140">
        <v>0</v>
      </c>
      <c r="F44" s="285" t="s">
        <v>70</v>
      </c>
      <c r="G44" s="286"/>
      <c r="H44" s="295">
        <f>(H43/H21)</f>
        <v>278556.28406506911</v>
      </c>
      <c r="I44" s="24"/>
      <c r="J44" s="90" t="str">
        <f>MID(C10,10,1)</f>
        <v>7</v>
      </c>
      <c r="K44" s="1"/>
      <c r="L44" s="18"/>
    </row>
    <row r="45" spans="2:12" ht="13.2" x14ac:dyDescent="0.2">
      <c r="B45" s="60" t="s">
        <v>71</v>
      </c>
      <c r="C45" s="53"/>
      <c r="D45" s="140">
        <v>0</v>
      </c>
      <c r="F45" s="359" t="s">
        <v>188</v>
      </c>
      <c r="G45" s="294"/>
      <c r="H45" s="357">
        <f>IF(I10="x",H43*0.069,IF(I11="x",H43*0.069,IF(I12="x",H43*0.138,"Please Check District Type")))</f>
        <v>109882933.04400001</v>
      </c>
      <c r="I45" s="25"/>
      <c r="J45" s="90">
        <f>IF(J44="2",(H43*1.38),(H43*0.069))</f>
        <v>109882933.04400001</v>
      </c>
    </row>
    <row r="46" spans="2:12" ht="13.8" thickBot="1" x14ac:dyDescent="0.25">
      <c r="B46" s="155" t="s">
        <v>115</v>
      </c>
      <c r="C46" s="156"/>
      <c r="D46" s="157">
        <f>SUM(D41:D45)</f>
        <v>0</v>
      </c>
      <c r="F46" s="375" t="s">
        <v>199</v>
      </c>
      <c r="G46" s="393"/>
      <c r="H46" s="142">
        <v>31980000</v>
      </c>
      <c r="J46" s="91"/>
    </row>
    <row r="47" spans="2:12" ht="14.4" thickTop="1" thickBot="1" x14ac:dyDescent="0.25">
      <c r="B47" s="158" t="s">
        <v>116</v>
      </c>
      <c r="C47" s="159"/>
      <c r="D47" s="160">
        <f>SUM(D40,D46)</f>
        <v>6117</v>
      </c>
      <c r="F47" s="375" t="s">
        <v>189</v>
      </c>
      <c r="G47" s="376"/>
      <c r="H47" s="298">
        <f>(H46/H45)</f>
        <v>0.29103700742311245</v>
      </c>
      <c r="I47" s="26"/>
      <c r="L47" s="26"/>
    </row>
    <row r="48" spans="2:12" ht="10.8" thickTop="1" x14ac:dyDescent="0.25">
      <c r="C48" s="55"/>
    </row>
    <row r="49" spans="2:12" ht="9.6" customHeight="1" x14ac:dyDescent="0.2">
      <c r="B49" s="55" t="s">
        <v>200</v>
      </c>
      <c r="I49" s="27"/>
      <c r="L49" s="27"/>
    </row>
    <row r="50" spans="2:12" ht="10.35" customHeight="1" x14ac:dyDescent="0.25">
      <c r="B50" s="253"/>
    </row>
    <row r="51" spans="2:12" ht="9.9" customHeight="1" x14ac:dyDescent="0.25"/>
    <row r="52" spans="2:12" ht="9.9" customHeight="1" x14ac:dyDescent="0.25"/>
    <row r="53" spans="2:12" ht="17.25" customHeight="1" x14ac:dyDescent="0.25"/>
  </sheetData>
  <sheetProtection algorithmName="SHA-512" hashValue="bESX65EnwG9Uxl6CYjYE9VCTE/AnPVx255sPj/TOA5L1MPMW2PHWS5F4x+y9tYt8QDLIQwEg/9NlFfgMfN0nDQ==" saltValue="CpxPP5Tgq/R4CxtfpwAPng==" spinCount="100000" sheet="1" objects="1" scenarios="1"/>
  <mergeCells count="19">
    <mergeCell ref="D2:F2"/>
    <mergeCell ref="D3:F3"/>
    <mergeCell ref="D4:F4"/>
    <mergeCell ref="F46:G46"/>
    <mergeCell ref="C11:F11"/>
    <mergeCell ref="C10:F10"/>
    <mergeCell ref="B23:C23"/>
    <mergeCell ref="C9:D9"/>
    <mergeCell ref="E9:F9"/>
    <mergeCell ref="F47:G47"/>
    <mergeCell ref="A5:J5"/>
    <mergeCell ref="A7:J7"/>
    <mergeCell ref="D6:F6"/>
    <mergeCell ref="C12:F12"/>
    <mergeCell ref="C13:F13"/>
    <mergeCell ref="B22:C22"/>
    <mergeCell ref="F21:G21"/>
    <mergeCell ref="F19:G19"/>
    <mergeCell ref="B16:D16"/>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60960</xdr:rowOff>
              </from>
              <to>
                <xdr:col>1</xdr:col>
                <xdr:colOff>213360</xdr:colOff>
                <xdr:row>16</xdr:row>
                <xdr:rowOff>182880</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39997558519241921"/>
  </sheetPr>
  <dimension ref="A1:K35"/>
  <sheetViews>
    <sheetView showGridLines="0" workbookViewId="0">
      <pane ySplit="5" topLeftCell="A6" activePane="bottomLeft" state="frozenSplit"/>
      <selection sqref="A1:B1"/>
      <selection pane="bottomLeft" activeCell="D40" sqref="D40"/>
    </sheetView>
  </sheetViews>
  <sheetFormatPr defaultColWidth="8.6640625" defaultRowHeight="10.199999999999999" x14ac:dyDescent="0.2"/>
  <cols>
    <col min="1" max="1" width="32.6640625" style="30" customWidth="1"/>
    <col min="2" max="2" width="4.5546875" style="30" customWidth="1"/>
    <col min="3" max="9" width="13.6640625" style="30" customWidth="1"/>
    <col min="10" max="11" width="13.6640625" style="50" customWidth="1"/>
    <col min="12" max="12" width="3.33203125" style="30" customWidth="1"/>
    <col min="13" max="13" width="4.44140625" style="30" customWidth="1"/>
    <col min="14" max="14" width="6.33203125" style="30" customWidth="1"/>
    <col min="15" max="16384" width="8.6640625" style="30"/>
  </cols>
  <sheetData>
    <row r="1" spans="1:11" ht="12" x14ac:dyDescent="0.2">
      <c r="A1" s="391" t="s">
        <v>175</v>
      </c>
      <c r="B1" s="391"/>
      <c r="C1" s="391"/>
      <c r="D1" s="391"/>
      <c r="E1" s="391"/>
      <c r="F1" s="391"/>
      <c r="G1" s="391"/>
      <c r="H1" s="391"/>
      <c r="I1" s="391"/>
      <c r="J1" s="391"/>
      <c r="K1" s="391"/>
    </row>
    <row r="2" spans="1:11" ht="12" x14ac:dyDescent="0.2">
      <c r="A2" s="397" t="s">
        <v>201</v>
      </c>
      <c r="B2" s="397"/>
      <c r="C2" s="397"/>
      <c r="D2" s="397"/>
      <c r="E2" s="397"/>
      <c r="F2" s="397"/>
      <c r="G2" s="397"/>
      <c r="H2" s="397"/>
      <c r="I2" s="397"/>
      <c r="J2" s="397"/>
      <c r="K2" s="397"/>
    </row>
    <row r="3" spans="1:11" ht="12" x14ac:dyDescent="0.2">
      <c r="A3" s="275"/>
      <c r="B3" s="275"/>
      <c r="C3" s="275"/>
      <c r="D3" s="275"/>
      <c r="E3" s="275"/>
      <c r="F3" s="275"/>
      <c r="G3" s="275"/>
      <c r="H3" s="275"/>
      <c r="I3" s="275"/>
      <c r="J3" s="275"/>
      <c r="K3" s="275"/>
    </row>
    <row r="4" spans="1:11" ht="11.4" customHeight="1" x14ac:dyDescent="0.2">
      <c r="A4" s="28"/>
      <c r="B4" s="264"/>
      <c r="C4" s="265" t="s">
        <v>28</v>
      </c>
      <c r="D4" s="265" t="s">
        <v>29</v>
      </c>
      <c r="E4" s="265" t="s">
        <v>30</v>
      </c>
      <c r="F4" s="265" t="s">
        <v>31</v>
      </c>
      <c r="G4" s="265" t="s">
        <v>32</v>
      </c>
      <c r="H4" s="265" t="s">
        <v>33</v>
      </c>
      <c r="I4" s="265" t="s">
        <v>34</v>
      </c>
      <c r="J4" s="265" t="s">
        <v>35</v>
      </c>
      <c r="K4" s="265" t="s">
        <v>36</v>
      </c>
    </row>
    <row r="5" spans="1:11" ht="30.6" x14ac:dyDescent="0.2">
      <c r="A5" s="269" t="s">
        <v>1</v>
      </c>
      <c r="B5" s="266" t="s">
        <v>154</v>
      </c>
      <c r="C5" s="267" t="s">
        <v>8</v>
      </c>
      <c r="D5" s="268" t="s">
        <v>48</v>
      </c>
      <c r="E5" s="267" t="s">
        <v>137</v>
      </c>
      <c r="F5" s="267" t="s">
        <v>9</v>
      </c>
      <c r="G5" s="268" t="s">
        <v>38</v>
      </c>
      <c r="H5" s="268" t="s">
        <v>138</v>
      </c>
      <c r="I5" s="267" t="s">
        <v>39</v>
      </c>
      <c r="J5" s="267" t="s">
        <v>139</v>
      </c>
      <c r="K5" s="268" t="s">
        <v>40</v>
      </c>
    </row>
    <row r="6" spans="1:11" s="33" customFormat="1" ht="13.5" customHeight="1" x14ac:dyDescent="0.2">
      <c r="A6" s="191" t="s">
        <v>27</v>
      </c>
      <c r="B6" s="192"/>
      <c r="C6" s="31"/>
      <c r="D6" s="32"/>
      <c r="E6" s="32"/>
      <c r="F6" s="32"/>
      <c r="G6" s="32"/>
      <c r="H6" s="32"/>
      <c r="I6" s="32"/>
      <c r="J6" s="32"/>
      <c r="K6" s="32"/>
    </row>
    <row r="7" spans="1:11" s="36" customFormat="1" ht="13.95" customHeight="1" x14ac:dyDescent="0.25">
      <c r="A7" s="34" t="s">
        <v>140</v>
      </c>
      <c r="B7" s="35" t="s">
        <v>0</v>
      </c>
      <c r="C7" s="366">
        <v>15267307</v>
      </c>
      <c r="D7" s="367">
        <v>4143192</v>
      </c>
      <c r="E7" s="367">
        <v>5816316</v>
      </c>
      <c r="F7" s="367">
        <v>5144502</v>
      </c>
      <c r="G7" s="367">
        <v>5750917</v>
      </c>
      <c r="H7" s="367">
        <v>8069192</v>
      </c>
      <c r="I7" s="367">
        <v>3952957</v>
      </c>
      <c r="J7" s="368">
        <v>3501278</v>
      </c>
      <c r="K7" s="367">
        <v>116816</v>
      </c>
    </row>
    <row r="8" spans="1:11" s="36" customFormat="1" ht="11.4" x14ac:dyDescent="0.2">
      <c r="A8" s="34" t="s">
        <v>13</v>
      </c>
      <c r="B8" s="40">
        <v>120</v>
      </c>
      <c r="C8" s="114"/>
      <c r="D8" s="114"/>
      <c r="E8" s="114"/>
      <c r="F8" s="114"/>
      <c r="G8" s="114"/>
      <c r="H8" s="114"/>
      <c r="I8" s="114"/>
      <c r="J8" s="114"/>
      <c r="K8" s="115"/>
    </row>
    <row r="9" spans="1:11" s="36" customFormat="1" ht="12" x14ac:dyDescent="0.25">
      <c r="A9" s="37" t="s">
        <v>125</v>
      </c>
      <c r="B9" s="38">
        <v>130</v>
      </c>
      <c r="C9" s="366">
        <v>25282678</v>
      </c>
      <c r="D9" s="367">
        <v>3491362</v>
      </c>
      <c r="E9" s="367">
        <v>2144579</v>
      </c>
      <c r="F9" s="367">
        <v>1568253</v>
      </c>
      <c r="G9" s="367">
        <v>2032350</v>
      </c>
      <c r="H9" s="369">
        <v>0</v>
      </c>
      <c r="I9" s="367">
        <v>285937</v>
      </c>
      <c r="J9" s="370">
        <v>829216</v>
      </c>
      <c r="K9" s="115"/>
    </row>
    <row r="10" spans="1:11" s="36" customFormat="1" ht="12" x14ac:dyDescent="0.25">
      <c r="A10" s="37" t="s">
        <v>141</v>
      </c>
      <c r="B10" s="38">
        <v>140</v>
      </c>
      <c r="C10" s="114"/>
      <c r="D10" s="114"/>
      <c r="E10" s="254"/>
      <c r="F10" s="114"/>
      <c r="G10" s="367"/>
      <c r="H10" s="114"/>
      <c r="I10" s="142"/>
      <c r="J10" s="255"/>
      <c r="K10" s="255"/>
    </row>
    <row r="11" spans="1:11" s="36" customFormat="1" ht="12" x14ac:dyDescent="0.25">
      <c r="A11" s="37" t="s">
        <v>142</v>
      </c>
      <c r="B11" s="38">
        <v>150</v>
      </c>
      <c r="C11" s="371">
        <v>1511199</v>
      </c>
      <c r="D11" s="368">
        <v>0</v>
      </c>
      <c r="E11" s="368">
        <v>0</v>
      </c>
      <c r="F11" s="368">
        <v>474750</v>
      </c>
      <c r="G11" s="255"/>
      <c r="H11" s="255"/>
      <c r="I11" s="142"/>
      <c r="J11" s="255"/>
      <c r="K11" s="255"/>
    </row>
    <row r="12" spans="1:11" ht="12" x14ac:dyDescent="0.25">
      <c r="A12" s="39" t="s">
        <v>143</v>
      </c>
      <c r="B12" s="38">
        <v>160</v>
      </c>
      <c r="C12" s="371">
        <v>186384</v>
      </c>
      <c r="D12" s="371">
        <v>38304</v>
      </c>
      <c r="E12" s="371">
        <v>0</v>
      </c>
      <c r="F12" s="371">
        <v>0</v>
      </c>
      <c r="G12" s="371">
        <v>7250</v>
      </c>
      <c r="H12" s="255"/>
      <c r="I12" s="114"/>
      <c r="J12" s="255"/>
      <c r="K12" s="255"/>
    </row>
    <row r="13" spans="1:11" ht="11.4" x14ac:dyDescent="0.2">
      <c r="A13" s="37" t="s">
        <v>12</v>
      </c>
      <c r="B13" s="40">
        <v>170</v>
      </c>
      <c r="C13" s="114"/>
      <c r="D13" s="114"/>
      <c r="E13" s="255"/>
      <c r="F13" s="254"/>
      <c r="G13" s="255"/>
      <c r="H13" s="255"/>
      <c r="I13" s="114"/>
      <c r="J13" s="255"/>
      <c r="K13" s="255"/>
    </row>
    <row r="14" spans="1:11" ht="11.4" x14ac:dyDescent="0.2">
      <c r="A14" s="41" t="s">
        <v>144</v>
      </c>
      <c r="B14" s="40">
        <v>180</v>
      </c>
      <c r="C14" s="114"/>
      <c r="D14" s="114"/>
      <c r="E14" s="254">
        <v>38651</v>
      </c>
      <c r="F14" s="114"/>
      <c r="G14" s="255"/>
      <c r="H14" s="255"/>
      <c r="I14" s="114"/>
      <c r="J14" s="255"/>
      <c r="K14" s="255"/>
    </row>
    <row r="15" spans="1:11" ht="11.4" x14ac:dyDescent="0.2">
      <c r="A15" s="41" t="s">
        <v>14</v>
      </c>
      <c r="B15" s="40">
        <v>190</v>
      </c>
      <c r="C15" s="114"/>
      <c r="D15" s="114"/>
      <c r="E15" s="114"/>
      <c r="F15" s="114"/>
      <c r="G15" s="114"/>
      <c r="H15" s="114"/>
      <c r="I15" s="114"/>
      <c r="J15" s="114"/>
      <c r="K15" s="114"/>
    </row>
    <row r="16" spans="1:11" ht="12" thickBot="1" x14ac:dyDescent="0.25">
      <c r="A16" s="259" t="s">
        <v>117</v>
      </c>
      <c r="B16" s="164"/>
      <c r="C16" s="116">
        <f t="shared" ref="C16:K16" si="0">SUM(C7:C15)</f>
        <v>42247568</v>
      </c>
      <c r="D16" s="116">
        <f t="shared" si="0"/>
        <v>7672858</v>
      </c>
      <c r="E16" s="116">
        <f t="shared" si="0"/>
        <v>7999546</v>
      </c>
      <c r="F16" s="116">
        <f t="shared" si="0"/>
        <v>7187505</v>
      </c>
      <c r="G16" s="116">
        <f t="shared" si="0"/>
        <v>7790517</v>
      </c>
      <c r="H16" s="116">
        <f t="shared" si="0"/>
        <v>8069192</v>
      </c>
      <c r="I16" s="116">
        <f t="shared" si="0"/>
        <v>4238894</v>
      </c>
      <c r="J16" s="116">
        <f t="shared" si="0"/>
        <v>4330494</v>
      </c>
      <c r="K16" s="116">
        <f t="shared" si="0"/>
        <v>116816</v>
      </c>
    </row>
    <row r="17" spans="1:11" ht="13.5" customHeight="1" thickTop="1" x14ac:dyDescent="0.2">
      <c r="A17" s="193" t="s">
        <v>26</v>
      </c>
      <c r="B17" s="194"/>
      <c r="C17" s="117"/>
      <c r="D17" s="117"/>
      <c r="E17" s="117"/>
      <c r="F17" s="117"/>
      <c r="G17" s="117"/>
      <c r="H17" s="117"/>
      <c r="I17" s="117"/>
      <c r="J17" s="118"/>
      <c r="K17" s="117"/>
    </row>
    <row r="18" spans="1:11" ht="11.4" x14ac:dyDescent="0.2">
      <c r="A18" s="42" t="s">
        <v>145</v>
      </c>
      <c r="B18" s="40">
        <v>410</v>
      </c>
      <c r="C18" s="119"/>
      <c r="D18" s="119"/>
      <c r="E18" s="119"/>
      <c r="F18" s="119"/>
      <c r="G18" s="119"/>
      <c r="H18" s="119"/>
      <c r="I18" s="118"/>
      <c r="J18" s="119"/>
      <c r="K18" s="119"/>
    </row>
    <row r="19" spans="1:11" ht="11.4" x14ac:dyDescent="0.2">
      <c r="A19" s="43" t="s">
        <v>146</v>
      </c>
      <c r="B19" s="44">
        <v>420</v>
      </c>
      <c r="C19" s="119"/>
      <c r="D19" s="119"/>
      <c r="E19" s="119"/>
      <c r="F19" s="119"/>
      <c r="G19" s="119"/>
      <c r="H19" s="262"/>
      <c r="I19" s="120"/>
      <c r="J19" s="119"/>
      <c r="K19" s="119"/>
    </row>
    <row r="20" spans="1:11" ht="12" x14ac:dyDescent="0.25">
      <c r="A20" s="43" t="s">
        <v>148</v>
      </c>
      <c r="B20" s="44">
        <v>430</v>
      </c>
      <c r="C20" s="368">
        <v>2668943</v>
      </c>
      <c r="D20" s="368">
        <v>305652</v>
      </c>
      <c r="E20" s="367">
        <v>3840</v>
      </c>
      <c r="F20" s="368">
        <v>144382</v>
      </c>
      <c r="G20" s="368">
        <v>-294</v>
      </c>
      <c r="H20" s="368">
        <v>5778219</v>
      </c>
      <c r="I20" s="120"/>
      <c r="J20" s="120"/>
      <c r="K20" s="119"/>
    </row>
    <row r="21" spans="1:11" ht="11.4" x14ac:dyDescent="0.2">
      <c r="A21" s="43" t="s">
        <v>147</v>
      </c>
      <c r="B21" s="44">
        <v>440</v>
      </c>
      <c r="C21" s="119"/>
      <c r="D21" s="119"/>
      <c r="E21" s="119"/>
      <c r="F21" s="119"/>
      <c r="G21" s="119"/>
      <c r="H21" s="120"/>
      <c r="I21" s="120"/>
      <c r="J21" s="120"/>
      <c r="K21" s="119"/>
    </row>
    <row r="22" spans="1:11" ht="11.4" x14ac:dyDescent="0.2">
      <c r="A22" s="43" t="s">
        <v>149</v>
      </c>
      <c r="B22" s="44">
        <v>460</v>
      </c>
      <c r="C22" s="119"/>
      <c r="D22" s="119"/>
      <c r="E22" s="262"/>
      <c r="F22" s="119"/>
      <c r="G22" s="262"/>
      <c r="H22" s="262"/>
      <c r="I22" s="120"/>
      <c r="J22" s="120"/>
      <c r="K22" s="120"/>
    </row>
    <row r="23" spans="1:11" ht="12" x14ac:dyDescent="0.25">
      <c r="A23" s="45" t="s">
        <v>150</v>
      </c>
      <c r="B23" s="44">
        <v>470</v>
      </c>
      <c r="C23" s="368">
        <v>232874</v>
      </c>
      <c r="D23" s="370">
        <v>42609</v>
      </c>
      <c r="E23" s="368">
        <v>0</v>
      </c>
      <c r="F23" s="368">
        <v>0</v>
      </c>
      <c r="G23" s="368">
        <v>0</v>
      </c>
      <c r="H23" s="368">
        <v>0</v>
      </c>
      <c r="I23" s="368">
        <v>0</v>
      </c>
      <c r="J23" s="368">
        <v>0</v>
      </c>
      <c r="K23" s="120"/>
    </row>
    <row r="24" spans="1:11" ht="12" x14ac:dyDescent="0.25">
      <c r="A24" s="46" t="s">
        <v>151</v>
      </c>
      <c r="B24" s="47">
        <v>480</v>
      </c>
      <c r="C24" s="367">
        <v>93656</v>
      </c>
      <c r="D24" s="368">
        <v>0</v>
      </c>
      <c r="E24" s="368">
        <v>0</v>
      </c>
      <c r="F24" s="367">
        <v>0</v>
      </c>
      <c r="G24" s="368">
        <v>0</v>
      </c>
      <c r="H24" s="368">
        <v>0</v>
      </c>
      <c r="I24" s="368">
        <v>0</v>
      </c>
      <c r="J24" s="368">
        <v>0</v>
      </c>
      <c r="K24" s="119"/>
    </row>
    <row r="25" spans="1:11" ht="12" x14ac:dyDescent="0.25">
      <c r="A25" s="46" t="s">
        <v>152</v>
      </c>
      <c r="B25" s="47">
        <v>490</v>
      </c>
      <c r="C25" s="372">
        <v>25844496</v>
      </c>
      <c r="D25" s="372">
        <v>3470878</v>
      </c>
      <c r="E25" s="370">
        <v>2131997</v>
      </c>
      <c r="F25" s="370">
        <v>1559052</v>
      </c>
      <c r="G25" s="370">
        <v>2020426</v>
      </c>
      <c r="H25" s="370">
        <v>0</v>
      </c>
      <c r="I25" s="370">
        <v>284259</v>
      </c>
      <c r="J25" s="370">
        <v>824351</v>
      </c>
      <c r="K25" s="119"/>
    </row>
    <row r="26" spans="1:11" ht="11.4" x14ac:dyDescent="0.2">
      <c r="A26" s="46" t="s">
        <v>37</v>
      </c>
      <c r="B26" s="47">
        <v>493</v>
      </c>
      <c r="C26" s="119"/>
      <c r="D26" s="119"/>
      <c r="E26" s="120"/>
      <c r="F26" s="262"/>
      <c r="G26" s="120"/>
      <c r="H26" s="120"/>
      <c r="I26" s="120"/>
      <c r="J26" s="120"/>
      <c r="K26" s="119"/>
    </row>
    <row r="27" spans="1:11" ht="11.4" x14ac:dyDescent="0.2">
      <c r="A27" s="260" t="s">
        <v>153</v>
      </c>
      <c r="B27" s="256"/>
      <c r="C27" s="263">
        <f>SUM(C18:C26)</f>
        <v>28839969</v>
      </c>
      <c r="D27" s="263">
        <f t="shared" ref="D27:K27" si="1">SUM(D18:D26)</f>
        <v>3819139</v>
      </c>
      <c r="E27" s="263">
        <f t="shared" si="1"/>
        <v>2135837</v>
      </c>
      <c r="F27" s="263">
        <f t="shared" si="1"/>
        <v>1703434</v>
      </c>
      <c r="G27" s="263">
        <f t="shared" si="1"/>
        <v>2020132</v>
      </c>
      <c r="H27" s="263">
        <f t="shared" si="1"/>
        <v>5778219</v>
      </c>
      <c r="I27" s="263">
        <f t="shared" si="1"/>
        <v>284259</v>
      </c>
      <c r="J27" s="263">
        <f t="shared" si="1"/>
        <v>824351</v>
      </c>
      <c r="K27" s="263">
        <f t="shared" si="1"/>
        <v>0</v>
      </c>
    </row>
    <row r="28" spans="1:11" ht="13.5" customHeight="1" x14ac:dyDescent="0.2">
      <c r="A28" s="195" t="s">
        <v>15</v>
      </c>
      <c r="B28" s="196"/>
      <c r="C28" s="117"/>
      <c r="D28" s="118"/>
      <c r="E28" s="118"/>
      <c r="F28" s="118"/>
      <c r="G28" s="118"/>
      <c r="H28" s="118"/>
      <c r="I28" s="118"/>
      <c r="J28" s="118"/>
      <c r="K28" s="118"/>
    </row>
    <row r="29" spans="1:11" ht="11.4" x14ac:dyDescent="0.2">
      <c r="A29" s="43" t="s">
        <v>174</v>
      </c>
      <c r="B29" s="44">
        <v>511</v>
      </c>
      <c r="C29" s="271"/>
      <c r="D29" s="271"/>
      <c r="E29" s="271"/>
      <c r="F29" s="271"/>
      <c r="G29" s="271"/>
      <c r="H29" s="271"/>
      <c r="I29" s="118"/>
      <c r="J29" s="283"/>
      <c r="K29" s="283"/>
    </row>
    <row r="30" spans="1:11" ht="13.95" customHeight="1" thickBot="1" x14ac:dyDescent="0.25">
      <c r="A30" s="261" t="s">
        <v>118</v>
      </c>
      <c r="B30" s="167"/>
      <c r="C30" s="116">
        <f t="shared" ref="C30:H30" si="2">SUM(C27:C29)</f>
        <v>28839969</v>
      </c>
      <c r="D30" s="116">
        <f t="shared" si="2"/>
        <v>3819139</v>
      </c>
      <c r="E30" s="116">
        <f t="shared" si="2"/>
        <v>2135837</v>
      </c>
      <c r="F30" s="116">
        <f t="shared" si="2"/>
        <v>1703434</v>
      </c>
      <c r="G30" s="116">
        <f t="shared" si="2"/>
        <v>2020132</v>
      </c>
      <c r="H30" s="116">
        <f t="shared" si="2"/>
        <v>5778219</v>
      </c>
      <c r="I30" s="284">
        <f>I27</f>
        <v>284259</v>
      </c>
      <c r="J30" s="116">
        <f>SUM(J27:J29)</f>
        <v>824351</v>
      </c>
      <c r="K30" s="116">
        <f>SUM(K27:K29)</f>
        <v>0</v>
      </c>
    </row>
    <row r="31" spans="1:11" ht="12.6" thickTop="1" x14ac:dyDescent="0.25">
      <c r="A31" s="165" t="s">
        <v>16</v>
      </c>
      <c r="B31" s="166">
        <v>714</v>
      </c>
      <c r="C31" s="367">
        <v>0</v>
      </c>
      <c r="D31" s="367">
        <v>467859</v>
      </c>
      <c r="E31" s="367">
        <v>42530</v>
      </c>
      <c r="F31" s="367">
        <v>9301</v>
      </c>
      <c r="G31" s="367">
        <v>0</v>
      </c>
      <c r="H31" s="367">
        <v>164849</v>
      </c>
      <c r="I31" s="367">
        <v>0</v>
      </c>
      <c r="J31" s="367">
        <v>3506143</v>
      </c>
      <c r="K31" s="367">
        <v>1644</v>
      </c>
    </row>
    <row r="32" spans="1:11" ht="12" x14ac:dyDescent="0.25">
      <c r="A32" s="46" t="s">
        <v>17</v>
      </c>
      <c r="B32" s="47">
        <v>730</v>
      </c>
      <c r="C32" s="367">
        <v>13407599</v>
      </c>
      <c r="D32" s="367">
        <v>3385860</v>
      </c>
      <c r="E32" s="367">
        <v>5821179</v>
      </c>
      <c r="F32" s="367">
        <v>5474770</v>
      </c>
      <c r="G32" s="367">
        <v>5770385</v>
      </c>
      <c r="H32" s="367">
        <v>2126124</v>
      </c>
      <c r="I32" s="367">
        <v>3954635</v>
      </c>
      <c r="J32" s="367">
        <v>0</v>
      </c>
      <c r="K32" s="367">
        <v>115172</v>
      </c>
    </row>
    <row r="33" spans="1:11" ht="11.4" x14ac:dyDescent="0.2">
      <c r="A33" s="46" t="s">
        <v>18</v>
      </c>
      <c r="B33" s="270"/>
      <c r="C33" s="117"/>
      <c r="D33" s="118"/>
      <c r="E33" s="118"/>
      <c r="F33" s="118"/>
      <c r="G33" s="118"/>
      <c r="H33" s="118"/>
      <c r="I33" s="118"/>
      <c r="J33" s="118"/>
      <c r="K33" s="118"/>
    </row>
    <row r="34" spans="1:11" ht="12" thickBot="1" x14ac:dyDescent="0.25">
      <c r="A34" s="168" t="s">
        <v>119</v>
      </c>
      <c r="B34" s="167"/>
      <c r="C34" s="116">
        <f>SUM(C30:C32)</f>
        <v>42247568</v>
      </c>
      <c r="D34" s="116">
        <f t="shared" ref="D34:K34" si="3">SUM(D30:D32)</f>
        <v>7672858</v>
      </c>
      <c r="E34" s="116">
        <f t="shared" si="3"/>
        <v>7999546</v>
      </c>
      <c r="F34" s="116">
        <f t="shared" si="3"/>
        <v>7187505</v>
      </c>
      <c r="G34" s="116">
        <f t="shared" si="3"/>
        <v>7790517</v>
      </c>
      <c r="H34" s="116">
        <f t="shared" si="3"/>
        <v>8069192</v>
      </c>
      <c r="I34" s="116">
        <f t="shared" si="3"/>
        <v>4238894</v>
      </c>
      <c r="J34" s="116">
        <f t="shared" si="3"/>
        <v>4330494</v>
      </c>
      <c r="K34" s="116">
        <f t="shared" si="3"/>
        <v>116816</v>
      </c>
    </row>
    <row r="35" spans="1:11" ht="13.95" customHeight="1" thickTop="1" x14ac:dyDescent="0.2">
      <c r="A35" s="49"/>
    </row>
  </sheetData>
  <sheetProtection algorithmName="SHA-512" hashValue="wPNtKjaUyjSv/18hpusKx89gza6jFgQtNFk29ZBdvCzTMbplLx+L8f4Z0Aw1X83mLlbTvWlhN5r0q/uO1Muu6A==" saltValue="7Eemi7Lgf05Uol5Z59zx1g=="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9" tint="0.39997558519241921"/>
  </sheetPr>
  <dimension ref="A1:K31"/>
  <sheetViews>
    <sheetView showGridLines="0" workbookViewId="0">
      <pane ySplit="3" topLeftCell="A4" activePane="bottomLeft" state="frozenSplit"/>
      <selection sqref="A1:B1"/>
      <selection pane="bottomLeft" activeCell="D41" sqref="D41"/>
    </sheetView>
  </sheetViews>
  <sheetFormatPr defaultColWidth="8.6640625" defaultRowHeight="10.199999999999999" x14ac:dyDescent="0.2"/>
  <cols>
    <col min="1" max="1" width="36" style="30" customWidth="1"/>
    <col min="2" max="2" width="4.6640625" style="30" customWidth="1"/>
    <col min="3" max="9" width="13.6640625" style="30" customWidth="1"/>
    <col min="10" max="11" width="13.6640625" style="50" customWidth="1"/>
    <col min="12" max="12" width="3.33203125" style="30" customWidth="1"/>
    <col min="13" max="13" width="4.44140625" style="30" customWidth="1"/>
    <col min="14" max="16384" width="8.6640625" style="30"/>
  </cols>
  <sheetData>
    <row r="1" spans="1:11" ht="12" x14ac:dyDescent="0.2">
      <c r="A1" s="391" t="s">
        <v>167</v>
      </c>
      <c r="B1" s="391"/>
      <c r="C1" s="391"/>
      <c r="D1" s="391"/>
      <c r="E1" s="391"/>
      <c r="F1" s="391"/>
      <c r="G1" s="391"/>
      <c r="H1" s="391"/>
      <c r="I1" s="391"/>
      <c r="J1" s="391"/>
      <c r="K1" s="391"/>
    </row>
    <row r="2" spans="1:11" ht="12" x14ac:dyDescent="0.2">
      <c r="A2" s="397" t="s">
        <v>202</v>
      </c>
      <c r="B2" s="397"/>
      <c r="C2" s="397"/>
      <c r="D2" s="397"/>
      <c r="E2" s="397"/>
      <c r="F2" s="397"/>
      <c r="G2" s="397"/>
      <c r="H2" s="397"/>
      <c r="I2" s="397"/>
      <c r="J2" s="397"/>
      <c r="K2" s="397"/>
    </row>
    <row r="3" spans="1:11" ht="12" x14ac:dyDescent="0.2">
      <c r="A3" s="275"/>
      <c r="B3" s="275"/>
      <c r="C3" s="275"/>
      <c r="D3" s="275"/>
      <c r="E3" s="275"/>
      <c r="F3" s="275"/>
      <c r="G3" s="275"/>
      <c r="H3" s="275"/>
      <c r="I3" s="275"/>
      <c r="J3" s="275"/>
      <c r="K3" s="275"/>
    </row>
    <row r="4" spans="1:11" s="72" customFormat="1" ht="12.15" customHeight="1" x14ac:dyDescent="0.2">
      <c r="A4" s="28"/>
      <c r="B4" s="29"/>
      <c r="C4" s="265" t="s">
        <v>28</v>
      </c>
      <c r="D4" s="265" t="s">
        <v>29</v>
      </c>
      <c r="E4" s="265" t="s">
        <v>30</v>
      </c>
      <c r="F4" s="265" t="s">
        <v>31</v>
      </c>
      <c r="G4" s="265" t="s">
        <v>32</v>
      </c>
      <c r="H4" s="265" t="s">
        <v>33</v>
      </c>
      <c r="I4" s="265" t="s">
        <v>34</v>
      </c>
      <c r="J4" s="265" t="s">
        <v>35</v>
      </c>
      <c r="K4" s="265" t="s">
        <v>36</v>
      </c>
    </row>
    <row r="5" spans="1:11" ht="30.6" x14ac:dyDescent="0.2">
      <c r="A5" s="269" t="s">
        <v>1</v>
      </c>
      <c r="B5" s="266" t="s">
        <v>154</v>
      </c>
      <c r="C5" s="267" t="s">
        <v>8</v>
      </c>
      <c r="D5" s="268" t="s">
        <v>48</v>
      </c>
      <c r="E5" s="267" t="s">
        <v>137</v>
      </c>
      <c r="F5" s="267" t="s">
        <v>9</v>
      </c>
      <c r="G5" s="268" t="s">
        <v>38</v>
      </c>
      <c r="H5" s="268" t="s">
        <v>138</v>
      </c>
      <c r="I5" s="267" t="s">
        <v>39</v>
      </c>
      <c r="J5" s="267" t="s">
        <v>139</v>
      </c>
      <c r="K5" s="268" t="s">
        <v>40</v>
      </c>
    </row>
    <row r="6" spans="1:11" ht="13.5" customHeight="1" x14ac:dyDescent="0.2">
      <c r="A6" s="197" t="s">
        <v>11</v>
      </c>
      <c r="B6" s="198"/>
      <c r="C6" s="112"/>
      <c r="D6" s="112"/>
      <c r="E6" s="112"/>
      <c r="F6" s="112"/>
      <c r="G6" s="112"/>
      <c r="H6" s="112"/>
      <c r="I6" s="112"/>
      <c r="J6" s="112"/>
      <c r="K6" s="112"/>
    </row>
    <row r="7" spans="1:11" ht="13.95" customHeight="1" x14ac:dyDescent="0.2">
      <c r="A7" s="201" t="s">
        <v>19</v>
      </c>
      <c r="B7" s="202">
        <v>1000</v>
      </c>
      <c r="C7" s="121">
        <v>56871487</v>
      </c>
      <c r="D7" s="121">
        <v>7705602</v>
      </c>
      <c r="E7" s="121">
        <v>3848950</v>
      </c>
      <c r="F7" s="121">
        <v>3166252</v>
      </c>
      <c r="G7" s="121">
        <v>4137829</v>
      </c>
      <c r="H7" s="121">
        <v>164849</v>
      </c>
      <c r="I7" s="121">
        <v>787782</v>
      </c>
      <c r="J7" s="121">
        <v>1687858</v>
      </c>
      <c r="K7" s="121">
        <v>1644</v>
      </c>
    </row>
    <row r="8" spans="1:11" ht="20.399999999999999" x14ac:dyDescent="0.2">
      <c r="A8" s="203" t="s">
        <v>168</v>
      </c>
      <c r="B8" s="202">
        <v>2000</v>
      </c>
      <c r="C8" s="121">
        <v>0</v>
      </c>
      <c r="D8" s="121"/>
      <c r="E8" s="122"/>
      <c r="F8" s="121"/>
      <c r="G8" s="121"/>
      <c r="H8" s="122"/>
      <c r="I8" s="122"/>
      <c r="J8" s="122"/>
      <c r="K8" s="122"/>
    </row>
    <row r="9" spans="1:11" ht="13.95" customHeight="1" x14ac:dyDescent="0.2">
      <c r="A9" s="203" t="s">
        <v>20</v>
      </c>
      <c r="B9" s="202">
        <v>3000</v>
      </c>
      <c r="C9" s="121">
        <v>13524510</v>
      </c>
      <c r="D9" s="121"/>
      <c r="E9" s="121"/>
      <c r="F9" s="121">
        <v>2404184</v>
      </c>
      <c r="G9" s="121"/>
      <c r="H9" s="121"/>
      <c r="I9" s="121"/>
      <c r="J9" s="121"/>
      <c r="K9" s="121"/>
    </row>
    <row r="10" spans="1:11" ht="13.95" customHeight="1" x14ac:dyDescent="0.2">
      <c r="A10" s="204" t="s">
        <v>21</v>
      </c>
      <c r="B10" s="202">
        <v>4000</v>
      </c>
      <c r="C10" s="121">
        <v>3039864</v>
      </c>
      <c r="D10" s="121"/>
      <c r="E10" s="123"/>
      <c r="F10" s="121">
        <v>0</v>
      </c>
      <c r="G10" s="121"/>
      <c r="H10" s="121"/>
      <c r="I10" s="123"/>
      <c r="J10" s="123"/>
      <c r="K10" s="121"/>
    </row>
    <row r="11" spans="1:11" ht="13.95" customHeight="1" thickBot="1" x14ac:dyDescent="0.25">
      <c r="A11" s="258" t="s">
        <v>120</v>
      </c>
      <c r="B11" s="171"/>
      <c r="C11" s="124">
        <f>SUM(C7:C10)</f>
        <v>73435861</v>
      </c>
      <c r="D11" s="124">
        <f>SUM(D7:D10)</f>
        <v>7705602</v>
      </c>
      <c r="E11" s="124">
        <f>SUM(E7:E10)</f>
        <v>3848950</v>
      </c>
      <c r="F11" s="124">
        <f>SUM(F7:F10)</f>
        <v>5570436</v>
      </c>
      <c r="G11" s="124">
        <f>G7+G8+G9+G10</f>
        <v>4137829</v>
      </c>
      <c r="H11" s="124">
        <f>SUM(H7:H10)</f>
        <v>164849</v>
      </c>
      <c r="I11" s="124">
        <f>SUM(I7:I10)</f>
        <v>787782</v>
      </c>
      <c r="J11" s="124">
        <f>SUM(J7:J10)</f>
        <v>1687858</v>
      </c>
      <c r="K11" s="124">
        <f>SUM(K7:K10)</f>
        <v>1644</v>
      </c>
    </row>
    <row r="12" spans="1:11" ht="12.6" thickTop="1" thickBot="1" x14ac:dyDescent="0.25">
      <c r="A12" s="169" t="s">
        <v>176</v>
      </c>
      <c r="B12" s="272">
        <v>3998</v>
      </c>
      <c r="C12" s="125">
        <v>21350861</v>
      </c>
      <c r="D12" s="125"/>
      <c r="E12" s="125"/>
      <c r="F12" s="125"/>
      <c r="G12" s="125"/>
      <c r="H12" s="125"/>
      <c r="I12" s="126"/>
      <c r="J12" s="125"/>
      <c r="K12" s="125"/>
    </row>
    <row r="13" spans="1:11" ht="13.95" customHeight="1" thickTop="1" thickBot="1" x14ac:dyDescent="0.25">
      <c r="A13" s="257" t="s">
        <v>121</v>
      </c>
      <c r="B13" s="172"/>
      <c r="C13" s="127">
        <f t="shared" ref="C13:K13" si="0">C11+C12</f>
        <v>94786722</v>
      </c>
      <c r="D13" s="127">
        <f t="shared" si="0"/>
        <v>7705602</v>
      </c>
      <c r="E13" s="127">
        <f t="shared" si="0"/>
        <v>3848950</v>
      </c>
      <c r="F13" s="127">
        <f t="shared" si="0"/>
        <v>5570436</v>
      </c>
      <c r="G13" s="127">
        <f t="shared" si="0"/>
        <v>4137829</v>
      </c>
      <c r="H13" s="127">
        <f t="shared" si="0"/>
        <v>164849</v>
      </c>
      <c r="I13" s="127">
        <f t="shared" si="0"/>
        <v>787782</v>
      </c>
      <c r="J13" s="127">
        <f t="shared" si="0"/>
        <v>1687858</v>
      </c>
      <c r="K13" s="127">
        <f t="shared" si="0"/>
        <v>1644</v>
      </c>
    </row>
    <row r="14" spans="1:11" ht="13.5" customHeight="1" thickTop="1" x14ac:dyDescent="0.2">
      <c r="A14" s="199" t="s">
        <v>10</v>
      </c>
      <c r="B14" s="200"/>
      <c r="C14" s="128"/>
      <c r="D14" s="126"/>
      <c r="E14" s="126"/>
      <c r="F14" s="126"/>
      <c r="G14" s="128"/>
      <c r="H14" s="126"/>
      <c r="I14" s="126"/>
      <c r="J14" s="126"/>
      <c r="K14" s="126"/>
    </row>
    <row r="15" spans="1:11" ht="13.95" customHeight="1" x14ac:dyDescent="0.2">
      <c r="A15" s="205" t="s">
        <v>22</v>
      </c>
      <c r="B15" s="206">
        <v>1000</v>
      </c>
      <c r="C15" s="121">
        <v>51187386</v>
      </c>
      <c r="D15" s="126"/>
      <c r="E15" s="126"/>
      <c r="F15" s="126"/>
      <c r="G15" s="121">
        <v>1147672</v>
      </c>
      <c r="H15" s="126"/>
      <c r="I15" s="126"/>
      <c r="J15" s="126"/>
      <c r="K15" s="126"/>
    </row>
    <row r="16" spans="1:11" ht="13.95" customHeight="1" x14ac:dyDescent="0.2">
      <c r="A16" s="201" t="s">
        <v>23</v>
      </c>
      <c r="B16" s="207">
        <v>2000</v>
      </c>
      <c r="C16" s="121">
        <v>20750920</v>
      </c>
      <c r="D16" s="121">
        <v>8310205</v>
      </c>
      <c r="E16" s="126"/>
      <c r="F16" s="121">
        <v>3741234</v>
      </c>
      <c r="G16" s="121">
        <v>1185618</v>
      </c>
      <c r="H16" s="121">
        <v>23593233</v>
      </c>
      <c r="I16" s="126"/>
      <c r="J16" s="123">
        <v>432703</v>
      </c>
      <c r="K16" s="121"/>
    </row>
    <row r="17" spans="1:11" ht="13.95" customHeight="1" x14ac:dyDescent="0.2">
      <c r="A17" s="203" t="s">
        <v>24</v>
      </c>
      <c r="B17" s="207">
        <v>3000</v>
      </c>
      <c r="C17" s="121">
        <v>105145</v>
      </c>
      <c r="D17" s="121"/>
      <c r="E17" s="126"/>
      <c r="F17" s="121"/>
      <c r="G17" s="121">
        <v>2</v>
      </c>
      <c r="H17" s="122"/>
      <c r="I17" s="126"/>
      <c r="J17" s="126"/>
      <c r="K17" s="126"/>
    </row>
    <row r="18" spans="1:11" ht="13.95" customHeight="1" x14ac:dyDescent="0.2">
      <c r="A18" s="204" t="s">
        <v>155</v>
      </c>
      <c r="B18" s="208">
        <v>4000</v>
      </c>
      <c r="C18" s="121">
        <v>2703059</v>
      </c>
      <c r="D18" s="121"/>
      <c r="E18" s="121"/>
      <c r="F18" s="121"/>
      <c r="G18" s="121"/>
      <c r="H18" s="121"/>
      <c r="I18" s="126"/>
      <c r="J18" s="364"/>
      <c r="K18" s="121"/>
    </row>
    <row r="19" spans="1:11" ht="13.95" customHeight="1" x14ac:dyDescent="0.2">
      <c r="A19" s="204" t="s">
        <v>25</v>
      </c>
      <c r="B19" s="207">
        <v>5000</v>
      </c>
      <c r="C19" s="121">
        <v>0</v>
      </c>
      <c r="D19" s="121"/>
      <c r="E19" s="121">
        <v>7236857</v>
      </c>
      <c r="F19" s="121"/>
      <c r="G19" s="121"/>
      <c r="H19" s="122"/>
      <c r="I19" s="126"/>
      <c r="J19" s="121"/>
      <c r="K19" s="121"/>
    </row>
    <row r="20" spans="1:11" ht="13.95" customHeight="1" thickBot="1" x14ac:dyDescent="0.25">
      <c r="A20" s="258" t="s">
        <v>122</v>
      </c>
      <c r="B20" s="176"/>
      <c r="C20" s="124">
        <f t="shared" ref="C20:H20" si="1">SUM(C15:C19)</f>
        <v>74746510</v>
      </c>
      <c r="D20" s="124">
        <f t="shared" si="1"/>
        <v>8310205</v>
      </c>
      <c r="E20" s="124">
        <f t="shared" si="1"/>
        <v>7236857</v>
      </c>
      <c r="F20" s="124">
        <f t="shared" si="1"/>
        <v>3741234</v>
      </c>
      <c r="G20" s="124">
        <f t="shared" si="1"/>
        <v>2333292</v>
      </c>
      <c r="H20" s="124">
        <f t="shared" si="1"/>
        <v>23593233</v>
      </c>
      <c r="I20" s="126"/>
      <c r="J20" s="124">
        <f>SUM(J15:J19)</f>
        <v>432703</v>
      </c>
      <c r="K20" s="124">
        <f>SUM(K15:K19)</f>
        <v>0</v>
      </c>
    </row>
    <row r="21" spans="1:11" ht="12.6" thickTop="1" thickBot="1" x14ac:dyDescent="0.25">
      <c r="A21" s="173" t="s">
        <v>177</v>
      </c>
      <c r="B21" s="272">
        <v>4180</v>
      </c>
      <c r="C21" s="127">
        <f t="shared" ref="C21:H21" si="2">C12</f>
        <v>21350861</v>
      </c>
      <c r="D21" s="127">
        <f t="shared" si="2"/>
        <v>0</v>
      </c>
      <c r="E21" s="127">
        <f t="shared" si="2"/>
        <v>0</v>
      </c>
      <c r="F21" s="127">
        <f t="shared" si="2"/>
        <v>0</v>
      </c>
      <c r="G21" s="127">
        <f t="shared" si="2"/>
        <v>0</v>
      </c>
      <c r="H21" s="127">
        <f t="shared" si="2"/>
        <v>0</v>
      </c>
      <c r="I21" s="126" t="s">
        <v>0</v>
      </c>
      <c r="J21" s="129">
        <f>J12</f>
        <v>0</v>
      </c>
      <c r="K21" s="129">
        <f>K12</f>
        <v>0</v>
      </c>
    </row>
    <row r="22" spans="1:11" ht="13.95" customHeight="1" thickTop="1" thickBot="1" x14ac:dyDescent="0.25">
      <c r="A22" s="258" t="s">
        <v>123</v>
      </c>
      <c r="B22" s="177"/>
      <c r="C22" s="127">
        <f t="shared" ref="C22:H22" si="3">C20+C21</f>
        <v>96097371</v>
      </c>
      <c r="D22" s="127">
        <f t="shared" si="3"/>
        <v>8310205</v>
      </c>
      <c r="E22" s="127">
        <f t="shared" si="3"/>
        <v>7236857</v>
      </c>
      <c r="F22" s="127">
        <f t="shared" si="3"/>
        <v>3741234</v>
      </c>
      <c r="G22" s="127">
        <f t="shared" si="3"/>
        <v>2333292</v>
      </c>
      <c r="H22" s="127">
        <f t="shared" si="3"/>
        <v>23593233</v>
      </c>
      <c r="I22" s="130"/>
      <c r="J22" s="127">
        <f>J20+J21</f>
        <v>432703</v>
      </c>
      <c r="K22" s="127">
        <f>K20+K21</f>
        <v>0</v>
      </c>
    </row>
    <row r="23" spans="1:11" ht="21" thickTop="1" x14ac:dyDescent="0.2">
      <c r="A23" s="174" t="s">
        <v>76</v>
      </c>
      <c r="B23" s="170"/>
      <c r="C23" s="131">
        <f t="shared" ref="C23:H23" si="4">C11-C20</f>
        <v>-1310649</v>
      </c>
      <c r="D23" s="131">
        <f t="shared" si="4"/>
        <v>-604603</v>
      </c>
      <c r="E23" s="131">
        <f t="shared" si="4"/>
        <v>-3387907</v>
      </c>
      <c r="F23" s="131">
        <f t="shared" si="4"/>
        <v>1829202</v>
      </c>
      <c r="G23" s="131">
        <f t="shared" si="4"/>
        <v>1804537</v>
      </c>
      <c r="H23" s="131">
        <f t="shared" si="4"/>
        <v>-23428384</v>
      </c>
      <c r="I23" s="131">
        <f>I11</f>
        <v>787782</v>
      </c>
      <c r="J23" s="131">
        <f>J11-J20</f>
        <v>1255155</v>
      </c>
      <c r="K23" s="131">
        <f>K11-K20</f>
        <v>1644</v>
      </c>
    </row>
    <row r="24" spans="1:11" ht="12" thickBot="1" x14ac:dyDescent="0.25">
      <c r="A24" s="209" t="s">
        <v>156</v>
      </c>
      <c r="B24" s="210">
        <v>7000</v>
      </c>
      <c r="C24" s="132">
        <v>147000</v>
      </c>
      <c r="D24" s="132"/>
      <c r="E24" s="132">
        <v>2507537</v>
      </c>
      <c r="F24" s="132"/>
      <c r="G24" s="132"/>
      <c r="H24" s="132">
        <v>30003060</v>
      </c>
      <c r="I24" s="132"/>
      <c r="J24" s="132"/>
      <c r="K24" s="132"/>
    </row>
    <row r="25" spans="1:11" ht="13.95" customHeight="1" thickTop="1" thickBot="1" x14ac:dyDescent="0.25">
      <c r="A25" s="211" t="s">
        <v>157</v>
      </c>
      <c r="B25" s="212">
        <v>8000</v>
      </c>
      <c r="C25" s="133">
        <v>2241867</v>
      </c>
      <c r="D25" s="133"/>
      <c r="E25" s="133"/>
      <c r="F25" s="133"/>
      <c r="G25" s="134"/>
      <c r="H25" s="133"/>
      <c r="I25" s="134"/>
      <c r="J25" s="133"/>
      <c r="K25" s="133"/>
    </row>
    <row r="26" spans="1:11" ht="16.8" thickTop="1" thickBot="1" x14ac:dyDescent="0.25">
      <c r="A26" s="273" t="s">
        <v>158</v>
      </c>
      <c r="B26" s="178"/>
      <c r="C26" s="135">
        <f t="shared" ref="C26:K26" si="5">C24-C25</f>
        <v>-2094867</v>
      </c>
      <c r="D26" s="135">
        <f t="shared" si="5"/>
        <v>0</v>
      </c>
      <c r="E26" s="135">
        <f t="shared" si="5"/>
        <v>2507537</v>
      </c>
      <c r="F26" s="135">
        <f t="shared" si="5"/>
        <v>0</v>
      </c>
      <c r="G26" s="135">
        <f t="shared" si="5"/>
        <v>0</v>
      </c>
      <c r="H26" s="135">
        <f t="shared" si="5"/>
        <v>30003060</v>
      </c>
      <c r="I26" s="135">
        <f t="shared" si="5"/>
        <v>0</v>
      </c>
      <c r="J26" s="135">
        <f t="shared" si="5"/>
        <v>0</v>
      </c>
      <c r="K26" s="135">
        <f t="shared" si="5"/>
        <v>0</v>
      </c>
    </row>
    <row r="27" spans="1:11" ht="37.5" customHeight="1" thickTop="1" thickBot="1" x14ac:dyDescent="0.25">
      <c r="A27" s="398" t="s">
        <v>159</v>
      </c>
      <c r="B27" s="399"/>
      <c r="C27" s="188">
        <f t="shared" ref="C27:K27" si="6">C23+C26</f>
        <v>-3405516</v>
      </c>
      <c r="D27" s="188">
        <f t="shared" si="6"/>
        <v>-604603</v>
      </c>
      <c r="E27" s="188">
        <f t="shared" si="6"/>
        <v>-880370</v>
      </c>
      <c r="F27" s="188">
        <f t="shared" si="6"/>
        <v>1829202</v>
      </c>
      <c r="G27" s="188">
        <f t="shared" si="6"/>
        <v>1804537</v>
      </c>
      <c r="H27" s="188">
        <f t="shared" si="6"/>
        <v>6574676</v>
      </c>
      <c r="I27" s="188">
        <f t="shared" si="6"/>
        <v>787782</v>
      </c>
      <c r="J27" s="188">
        <f t="shared" si="6"/>
        <v>1255155</v>
      </c>
      <c r="K27" s="188">
        <f t="shared" si="6"/>
        <v>1644</v>
      </c>
    </row>
    <row r="28" spans="1:11" ht="12" thickTop="1" x14ac:dyDescent="0.2">
      <c r="A28" s="282" t="s">
        <v>203</v>
      </c>
      <c r="B28" s="175"/>
      <c r="C28" s="125">
        <v>16813115</v>
      </c>
      <c r="D28" s="125">
        <v>4458322</v>
      </c>
      <c r="E28" s="125">
        <v>6744079</v>
      </c>
      <c r="F28" s="125">
        <v>3654869</v>
      </c>
      <c r="G28" s="125">
        <v>3965848</v>
      </c>
      <c r="H28" s="125">
        <v>-4283703</v>
      </c>
      <c r="I28" s="125">
        <v>3166853</v>
      </c>
      <c r="J28" s="125">
        <v>2250988</v>
      </c>
      <c r="K28" s="125">
        <v>115172</v>
      </c>
    </row>
    <row r="29" spans="1:11" ht="20.399999999999999" x14ac:dyDescent="0.2">
      <c r="A29" s="274" t="s">
        <v>47</v>
      </c>
      <c r="B29" s="48"/>
      <c r="C29" s="121"/>
      <c r="D29" s="121"/>
      <c r="E29" s="121"/>
      <c r="F29" s="121"/>
      <c r="G29" s="121"/>
      <c r="H29" s="121"/>
      <c r="I29" s="121"/>
      <c r="J29" s="121"/>
      <c r="K29" s="121"/>
    </row>
    <row r="30" spans="1:11" ht="13.95" customHeight="1" thickBot="1" x14ac:dyDescent="0.25">
      <c r="A30" s="179" t="s">
        <v>204</v>
      </c>
      <c r="B30" s="180"/>
      <c r="C30" s="136">
        <f t="shared" ref="C30:K30" si="7">SUM(C27:C29)</f>
        <v>13407599</v>
      </c>
      <c r="D30" s="136">
        <f t="shared" si="7"/>
        <v>3853719</v>
      </c>
      <c r="E30" s="136">
        <f t="shared" si="7"/>
        <v>5863709</v>
      </c>
      <c r="F30" s="136">
        <f t="shared" si="7"/>
        <v>5484071</v>
      </c>
      <c r="G30" s="136">
        <f t="shared" si="7"/>
        <v>5770385</v>
      </c>
      <c r="H30" s="136">
        <f t="shared" si="7"/>
        <v>2290973</v>
      </c>
      <c r="I30" s="136">
        <f t="shared" si="7"/>
        <v>3954635</v>
      </c>
      <c r="J30" s="136">
        <f t="shared" si="7"/>
        <v>3506143</v>
      </c>
      <c r="K30" s="136">
        <f t="shared" si="7"/>
        <v>116816</v>
      </c>
    </row>
    <row r="31" spans="1:11" ht="13.95" customHeight="1" thickTop="1" x14ac:dyDescent="0.2">
      <c r="A31" s="49"/>
    </row>
  </sheetData>
  <sheetProtection algorithmName="SHA-512" hashValue="BH9DWSJVoXk0RATdIK7lFoJXBLZKALJADq8mrl9fxTHQyKju3CozcGhrcyOYBL51wLm7WAdol51LjJXODk9nmw==" saltValue="VOWY/GLyvAYqkiVy7xQdd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9" tint="0.39997558519241921"/>
  </sheetPr>
  <dimension ref="A1:O71"/>
  <sheetViews>
    <sheetView showGridLines="0" workbookViewId="0">
      <selection activeCell="E31" sqref="E31"/>
    </sheetView>
  </sheetViews>
  <sheetFormatPr defaultColWidth="9.109375" defaultRowHeight="13.2" x14ac:dyDescent="0.25"/>
  <cols>
    <col min="1" max="1" width="0.88671875" style="94" customWidth="1"/>
    <col min="2" max="2" width="13.6640625" style="94" customWidth="1"/>
    <col min="3" max="3" width="18.44140625" style="94" customWidth="1"/>
    <col min="4" max="4" width="7.44140625" style="94" customWidth="1"/>
    <col min="5" max="15" width="13.6640625" style="94" customWidth="1"/>
    <col min="16" max="16" width="2.5546875" style="94" customWidth="1"/>
    <col min="17" max="16384" width="9.109375" style="94"/>
  </cols>
  <sheetData>
    <row r="1" spans="1:13" ht="17.25" customHeight="1" x14ac:dyDescent="0.25">
      <c r="A1" s="397" t="s">
        <v>196</v>
      </c>
      <c r="B1" s="400"/>
      <c r="C1" s="401"/>
      <c r="D1" s="401"/>
      <c r="E1" s="401"/>
      <c r="F1" s="401"/>
      <c r="G1" s="401"/>
      <c r="H1" s="401"/>
      <c r="I1" s="401"/>
      <c r="J1" s="401"/>
      <c r="K1" s="401"/>
      <c r="L1" s="402"/>
      <c r="M1" s="402"/>
    </row>
    <row r="2" spans="1:13" s="93" customFormat="1" ht="24" customHeight="1" x14ac:dyDescent="0.25">
      <c r="A2" s="148"/>
    </row>
    <row r="3" spans="1:13" s="277" customFormat="1" x14ac:dyDescent="0.25">
      <c r="B3" s="234" t="s">
        <v>111</v>
      </c>
    </row>
    <row r="4" spans="1:13" ht="9.75" customHeight="1" x14ac:dyDescent="0.25"/>
    <row r="5" spans="1:13" ht="23.1" customHeight="1" x14ac:dyDescent="0.25">
      <c r="B5" s="408" t="s">
        <v>195</v>
      </c>
      <c r="C5" s="412"/>
      <c r="D5" s="412"/>
      <c r="E5" s="412"/>
      <c r="F5" s="412"/>
      <c r="G5" s="412"/>
      <c r="H5" s="412"/>
      <c r="I5" s="412"/>
      <c r="J5" s="412"/>
      <c r="K5" s="412"/>
      <c r="L5" s="412"/>
    </row>
    <row r="6" spans="1:13" ht="17.100000000000001" customHeight="1" x14ac:dyDescent="0.25">
      <c r="B6" s="406" t="str">
        <f>'ASA1'!C9</f>
        <v>Oak Park Elementary School District 97</v>
      </c>
      <c r="C6" s="406"/>
      <c r="D6" s="95"/>
      <c r="E6" s="411" t="s">
        <v>211</v>
      </c>
      <c r="F6" s="411"/>
      <c r="G6" s="411"/>
      <c r="H6" s="96"/>
      <c r="I6" s="152" t="s">
        <v>214</v>
      </c>
      <c r="J6" s="96"/>
      <c r="K6" s="407" t="s">
        <v>215</v>
      </c>
      <c r="L6" s="407"/>
    </row>
    <row r="7" spans="1:13" ht="17.100000000000001" customHeight="1" x14ac:dyDescent="0.25">
      <c r="B7" s="97" t="s">
        <v>80</v>
      </c>
      <c r="C7" s="95"/>
      <c r="D7" s="95"/>
      <c r="E7" s="409" t="s">
        <v>81</v>
      </c>
      <c r="F7" s="410"/>
      <c r="G7" s="410"/>
      <c r="H7" s="95"/>
      <c r="I7" s="98" t="s">
        <v>82</v>
      </c>
      <c r="J7" s="95"/>
      <c r="K7" s="409" t="s">
        <v>83</v>
      </c>
      <c r="L7" s="410"/>
    </row>
    <row r="8" spans="1:13" x14ac:dyDescent="0.25">
      <c r="B8" s="408" t="s">
        <v>197</v>
      </c>
      <c r="C8" s="408"/>
      <c r="D8" s="408"/>
      <c r="E8" s="408"/>
      <c r="F8" s="408"/>
      <c r="G8" s="408"/>
      <c r="H8" s="408"/>
      <c r="I8" s="408"/>
      <c r="J8" s="408"/>
      <c r="K8" s="408"/>
      <c r="L8" s="408"/>
    </row>
    <row r="9" spans="1:13" ht="6" customHeight="1" x14ac:dyDescent="0.25">
      <c r="B9" s="99"/>
      <c r="C9" s="99"/>
    </row>
    <row r="10" spans="1:13" s="18" customFormat="1" ht="10.199999999999999" x14ac:dyDescent="0.2">
      <c r="B10" s="100" t="s">
        <v>90</v>
      </c>
      <c r="C10" s="101"/>
    </row>
    <row r="11" spans="1:13" ht="6" customHeight="1" x14ac:dyDescent="0.25">
      <c r="B11" s="102"/>
      <c r="C11" s="102"/>
    </row>
    <row r="12" spans="1:13" x14ac:dyDescent="0.25">
      <c r="B12" s="299" t="s">
        <v>198</v>
      </c>
      <c r="C12" s="102"/>
    </row>
    <row r="13" spans="1:13" s="18" customFormat="1" ht="30.6" x14ac:dyDescent="0.2">
      <c r="B13" s="103"/>
      <c r="C13" s="104"/>
      <c r="D13" s="104"/>
      <c r="E13" s="105" t="s">
        <v>8</v>
      </c>
      <c r="F13" s="105" t="s">
        <v>48</v>
      </c>
      <c r="G13" s="105" t="s">
        <v>25</v>
      </c>
      <c r="H13" s="105" t="s">
        <v>9</v>
      </c>
      <c r="I13" s="105" t="s">
        <v>79</v>
      </c>
      <c r="J13" s="105" t="s">
        <v>138</v>
      </c>
      <c r="K13" s="105" t="s">
        <v>39</v>
      </c>
      <c r="L13" s="105" t="s">
        <v>139</v>
      </c>
      <c r="M13" s="105" t="s">
        <v>40</v>
      </c>
    </row>
    <row r="14" spans="1:13" s="18" customFormat="1" ht="11.4" x14ac:dyDescent="0.2">
      <c r="B14" s="213" t="s">
        <v>19</v>
      </c>
      <c r="C14" s="214"/>
      <c r="D14" s="215">
        <v>1000</v>
      </c>
      <c r="E14" s="143">
        <f>('ASA3'!C7)</f>
        <v>56871487</v>
      </c>
      <c r="F14" s="143">
        <f>('ASA3'!D7)</f>
        <v>7705602</v>
      </c>
      <c r="G14" s="143">
        <f>('ASA3'!E7)</f>
        <v>3848950</v>
      </c>
      <c r="H14" s="143">
        <f>('ASA3'!F7)</f>
        <v>3166252</v>
      </c>
      <c r="I14" s="143">
        <f>('ASA3'!G7)</f>
        <v>4137829</v>
      </c>
      <c r="J14" s="143">
        <f>('ASA3'!H7)</f>
        <v>164849</v>
      </c>
      <c r="K14" s="143">
        <f>('ASA3'!I7)</f>
        <v>787782</v>
      </c>
      <c r="L14" s="143">
        <f>('ASA3'!J7)</f>
        <v>1687858</v>
      </c>
      <c r="M14" s="143">
        <f>('ASA3'!K7)</f>
        <v>1644</v>
      </c>
    </row>
    <row r="15" spans="1:13" s="18" customFormat="1" ht="21.75" customHeight="1" x14ac:dyDescent="0.2">
      <c r="B15" s="413" t="s">
        <v>160</v>
      </c>
      <c r="C15" s="376"/>
      <c r="D15" s="215">
        <v>2000</v>
      </c>
      <c r="E15" s="143">
        <f>('ASA3'!C8)</f>
        <v>0</v>
      </c>
      <c r="F15" s="143">
        <f>('ASA3'!D8)</f>
        <v>0</v>
      </c>
      <c r="G15" s="289"/>
      <c r="H15" s="143">
        <f>('ASA3'!F8)</f>
        <v>0</v>
      </c>
      <c r="I15" s="143">
        <f>('ASA3'!G8)</f>
        <v>0</v>
      </c>
      <c r="J15" s="289"/>
      <c r="K15" s="289"/>
      <c r="L15" s="289"/>
      <c r="M15" s="289"/>
    </row>
    <row r="16" spans="1:13" s="18" customFormat="1" ht="11.4" x14ac:dyDescent="0.2">
      <c r="B16" s="213" t="s">
        <v>20</v>
      </c>
      <c r="C16" s="214"/>
      <c r="D16" s="215">
        <v>3000</v>
      </c>
      <c r="E16" s="143">
        <f>('ASA3'!C9)</f>
        <v>13524510</v>
      </c>
      <c r="F16" s="143">
        <f>('ASA3'!D9)</f>
        <v>0</v>
      </c>
      <c r="G16" s="143">
        <f>('ASA3'!E9)</f>
        <v>0</v>
      </c>
      <c r="H16" s="143">
        <f>('ASA3'!F9)</f>
        <v>2404184</v>
      </c>
      <c r="I16" s="143">
        <f>('ASA3'!G9)</f>
        <v>0</v>
      </c>
      <c r="J16" s="143">
        <f>('ASA3'!H9)</f>
        <v>0</v>
      </c>
      <c r="K16" s="143">
        <f>('ASA3'!I9)</f>
        <v>0</v>
      </c>
      <c r="L16" s="143">
        <f>('ASA3'!J9)</f>
        <v>0</v>
      </c>
      <c r="M16" s="143">
        <f>('ASA3'!K9)</f>
        <v>0</v>
      </c>
    </row>
    <row r="17" spans="2:13" s="18" customFormat="1" ht="11.4" x14ac:dyDescent="0.2">
      <c r="B17" s="213" t="s">
        <v>21</v>
      </c>
      <c r="C17" s="214"/>
      <c r="D17" s="215">
        <v>4000</v>
      </c>
      <c r="E17" s="143">
        <f>('ASA3'!C10)</f>
        <v>3039864</v>
      </c>
      <c r="F17" s="143">
        <f>('ASA3'!D10)</f>
        <v>0</v>
      </c>
      <c r="G17" s="143">
        <f>('ASA3'!E10)</f>
        <v>0</v>
      </c>
      <c r="H17" s="143">
        <f>('ASA3'!F10)</f>
        <v>0</v>
      </c>
      <c r="I17" s="143">
        <f>('ASA3'!G10)</f>
        <v>0</v>
      </c>
      <c r="J17" s="143">
        <f>('ASA3'!H10)</f>
        <v>0</v>
      </c>
      <c r="K17" s="143">
        <f>('ASA3'!I10)</f>
        <v>0</v>
      </c>
      <c r="L17" s="143">
        <f>('ASA3'!J10)</f>
        <v>0</v>
      </c>
      <c r="M17" s="143">
        <f>('ASA3'!K10)</f>
        <v>0</v>
      </c>
    </row>
    <row r="18" spans="2:13" s="18" customFormat="1" ht="13.5" customHeight="1" thickBot="1" x14ac:dyDescent="0.25">
      <c r="B18" s="183" t="s">
        <v>120</v>
      </c>
      <c r="C18" s="184"/>
      <c r="D18" s="185"/>
      <c r="E18" s="143">
        <f>('ASA3'!C11)</f>
        <v>73435861</v>
      </c>
      <c r="F18" s="143">
        <f>('ASA3'!D11)</f>
        <v>7705602</v>
      </c>
      <c r="G18" s="143">
        <f>('ASA3'!E11)</f>
        <v>3848950</v>
      </c>
      <c r="H18" s="143">
        <f>('ASA3'!F11)</f>
        <v>5570436</v>
      </c>
      <c r="I18" s="143">
        <f>('ASA3'!G11)</f>
        <v>4137829</v>
      </c>
      <c r="J18" s="143">
        <f>('ASA3'!H11)</f>
        <v>164849</v>
      </c>
      <c r="K18" s="143">
        <f>('ASA3'!I11)</f>
        <v>787782</v>
      </c>
      <c r="L18" s="143">
        <f>('ASA3'!J11)</f>
        <v>1687858</v>
      </c>
      <c r="M18" s="143">
        <f>('ASA3'!K11)</f>
        <v>1644</v>
      </c>
    </row>
    <row r="19" spans="2:13" s="18" customFormat="1" ht="15" customHeight="1" thickTop="1" thickBot="1" x14ac:dyDescent="0.3">
      <c r="B19" s="403" t="s">
        <v>122</v>
      </c>
      <c r="C19" s="404"/>
      <c r="D19" s="405"/>
      <c r="E19" s="290">
        <f>'ASA3'!C20</f>
        <v>74746510</v>
      </c>
      <c r="F19" s="290">
        <f>'ASA3'!D20</f>
        <v>8310205</v>
      </c>
      <c r="G19" s="290">
        <f>'ASA3'!E20</f>
        <v>7236857</v>
      </c>
      <c r="H19" s="290">
        <f>'ASA3'!F20</f>
        <v>3741234</v>
      </c>
      <c r="I19" s="290">
        <f>'ASA3'!G20</f>
        <v>2333292</v>
      </c>
      <c r="J19" s="290">
        <f>'ASA3'!H20</f>
        <v>23593233</v>
      </c>
      <c r="K19" s="291"/>
      <c r="L19" s="290">
        <f>'ASA3'!J20</f>
        <v>432703</v>
      </c>
      <c r="M19" s="290">
        <f>'ASA3'!K20</f>
        <v>0</v>
      </c>
    </row>
    <row r="20" spans="2:13" s="18" customFormat="1" ht="12" thickTop="1" x14ac:dyDescent="0.2">
      <c r="B20" s="181" t="s">
        <v>161</v>
      </c>
      <c r="C20" s="182"/>
      <c r="D20" s="106"/>
      <c r="E20" s="144">
        <f>'ASA3'!C26</f>
        <v>-2094867</v>
      </c>
      <c r="F20" s="144">
        <f>'ASA3'!D26</f>
        <v>0</v>
      </c>
      <c r="G20" s="144">
        <f>'ASA3'!E26</f>
        <v>2507537</v>
      </c>
      <c r="H20" s="144">
        <f>'ASA3'!F26</f>
        <v>0</v>
      </c>
      <c r="I20" s="144">
        <f>'ASA3'!G26</f>
        <v>0</v>
      </c>
      <c r="J20" s="144">
        <f>'ASA3'!H26</f>
        <v>30003060</v>
      </c>
      <c r="K20" s="144">
        <f>'ASA3'!I26</f>
        <v>0</v>
      </c>
      <c r="L20" s="144">
        <f>'ASA3'!J26</f>
        <v>0</v>
      </c>
      <c r="M20" s="144">
        <f>'ASA3'!K26</f>
        <v>0</v>
      </c>
    </row>
    <row r="21" spans="2:13" s="18" customFormat="1" ht="13.5" customHeight="1" thickBot="1" x14ac:dyDescent="0.25">
      <c r="B21" s="187" t="str">
        <f>'ASA3'!A28</f>
        <v>Beginning Fund Balances - July 1, 2018</v>
      </c>
      <c r="C21" s="184"/>
      <c r="D21" s="185"/>
      <c r="E21" s="145">
        <f>'ASA3'!C28</f>
        <v>16813115</v>
      </c>
      <c r="F21" s="145">
        <f>'ASA3'!D28</f>
        <v>4458322</v>
      </c>
      <c r="G21" s="145">
        <f>'ASA3'!E28</f>
        <v>6744079</v>
      </c>
      <c r="H21" s="145">
        <f>'ASA3'!F28</f>
        <v>3654869</v>
      </c>
      <c r="I21" s="145">
        <f>'ASA3'!G28</f>
        <v>3965848</v>
      </c>
      <c r="J21" s="145">
        <f>'ASA3'!H28</f>
        <v>-4283703</v>
      </c>
      <c r="K21" s="145">
        <f>'ASA3'!I28</f>
        <v>3166853</v>
      </c>
      <c r="L21" s="145">
        <f>'ASA3'!J28</f>
        <v>2250988</v>
      </c>
      <c r="M21" s="145">
        <f>'ASA3'!K28</f>
        <v>115172</v>
      </c>
    </row>
    <row r="22" spans="2:13" s="18" customFormat="1" ht="12" thickTop="1" x14ac:dyDescent="0.2">
      <c r="B22" s="181" t="s">
        <v>98</v>
      </c>
      <c r="C22" s="182"/>
      <c r="D22" s="186"/>
      <c r="E22" s="145">
        <f>'ASA3'!C29</f>
        <v>0</v>
      </c>
      <c r="F22" s="145">
        <f>'ASA3'!D29</f>
        <v>0</v>
      </c>
      <c r="G22" s="145">
        <f>'ASA3'!E29</f>
        <v>0</v>
      </c>
      <c r="H22" s="145">
        <f>'ASA3'!F29</f>
        <v>0</v>
      </c>
      <c r="I22" s="145">
        <f>'ASA3'!G29</f>
        <v>0</v>
      </c>
      <c r="J22" s="145">
        <f>'ASA3'!H29</f>
        <v>0</v>
      </c>
      <c r="K22" s="145">
        <f>'ASA3'!I29</f>
        <v>0</v>
      </c>
      <c r="L22" s="145">
        <f>'ASA3'!J29</f>
        <v>0</v>
      </c>
      <c r="M22" s="145">
        <f>'ASA3'!K29</f>
        <v>0</v>
      </c>
    </row>
    <row r="23" spans="2:13" s="18" customFormat="1" ht="13.5" customHeight="1" thickBot="1" x14ac:dyDescent="0.25">
      <c r="B23" s="187" t="str">
        <f>'ASA3'!A30</f>
        <v>Ending Fund Balances June 30, 2019</v>
      </c>
      <c r="C23" s="184"/>
      <c r="D23" s="185"/>
      <c r="E23" s="146">
        <f>SUM(E18,E20,E21,E22)-E19</f>
        <v>13407599</v>
      </c>
      <c r="F23" s="146">
        <f>'ASA3'!D30</f>
        <v>3853719</v>
      </c>
      <c r="G23" s="146">
        <f>'ASA3'!E30</f>
        <v>5863709</v>
      </c>
      <c r="H23" s="146">
        <f>'ASA3'!F30</f>
        <v>5484071</v>
      </c>
      <c r="I23" s="146">
        <f>'ASA3'!G30</f>
        <v>5770385</v>
      </c>
      <c r="J23" s="146">
        <f>'ASA3'!H30</f>
        <v>2290973</v>
      </c>
      <c r="K23" s="146">
        <f>'ASA3'!I30</f>
        <v>3954635</v>
      </c>
      <c r="L23" s="146">
        <f>'ASA3'!J30</f>
        <v>3506143</v>
      </c>
      <c r="M23" s="146">
        <f>'ASA3'!K30</f>
        <v>116816</v>
      </c>
    </row>
    <row r="24" spans="2:13" s="18" customFormat="1" ht="10.8" thickTop="1" x14ac:dyDescent="0.2">
      <c r="B24" s="8"/>
      <c r="C24" s="107"/>
      <c r="D24" s="108"/>
      <c r="E24" s="108"/>
      <c r="F24" s="108"/>
      <c r="G24" s="108"/>
      <c r="H24" s="108"/>
      <c r="I24" s="108"/>
      <c r="J24" s="108"/>
      <c r="K24" s="108"/>
      <c r="L24" s="108"/>
    </row>
    <row r="25" spans="2:13" s="18" customFormat="1" ht="10.199999999999999" x14ac:dyDescent="0.2"/>
    <row r="26" spans="2:13" s="18" customFormat="1" ht="6" customHeight="1" x14ac:dyDescent="0.2"/>
    <row r="27" spans="2:13" s="18" customFormat="1" ht="34.950000000000003" customHeight="1" x14ac:dyDescent="0.2"/>
    <row r="28" spans="2:13" ht="14.1" customHeight="1" x14ac:dyDescent="0.25"/>
    <row r="29" spans="2:13" s="18" customFormat="1" ht="10.199999999999999" x14ac:dyDescent="0.2"/>
    <row r="30" spans="2:13" s="18" customFormat="1" ht="12.15" customHeight="1" x14ac:dyDescent="0.2"/>
    <row r="31" spans="2:13" s="18" customFormat="1" ht="12.15" customHeight="1" x14ac:dyDescent="0.2"/>
    <row r="32" spans="2:13" s="18" customFormat="1" ht="12.15" customHeight="1" x14ac:dyDescent="0.2"/>
    <row r="33" spans="1:15" s="18" customFormat="1" ht="12.15" customHeight="1" x14ac:dyDescent="0.2"/>
    <row r="34" spans="1:15" s="18" customFormat="1" ht="12.15" customHeight="1" x14ac:dyDescent="0.2"/>
    <row r="35" spans="1:15" s="18" customFormat="1" ht="12.15" customHeight="1" x14ac:dyDescent="0.2"/>
    <row r="36" spans="1:15" s="18" customFormat="1" ht="12.15" customHeight="1" x14ac:dyDescent="0.2"/>
    <row r="37" spans="1:15" s="18" customFormat="1" ht="12.15" customHeight="1" x14ac:dyDescent="0.2"/>
    <row r="38" spans="1:15" s="18" customFormat="1" ht="12.15" customHeight="1" x14ac:dyDescent="0.2"/>
    <row r="39" spans="1:15" s="18" customFormat="1" ht="12.15" customHeight="1" x14ac:dyDescent="0.2"/>
    <row r="40" spans="1:15" s="18" customFormat="1" ht="12.15" customHeight="1" x14ac:dyDescent="0.2"/>
    <row r="41" spans="1:15" s="18" customFormat="1" ht="12.15" customHeight="1" x14ac:dyDescent="0.2"/>
    <row r="42" spans="1:15" ht="2.25" customHeight="1" x14ac:dyDescent="0.25">
      <c r="A42" s="109"/>
    </row>
    <row r="44" spans="1:15" s="110" customFormat="1" x14ac:dyDescent="0.25">
      <c r="N44" s="94"/>
      <c r="O44" s="94"/>
    </row>
    <row r="45" spans="1:15" s="18" customFormat="1" x14ac:dyDescent="0.25">
      <c r="B45" s="190"/>
      <c r="N45" s="94"/>
      <c r="O45" s="94"/>
    </row>
    <row r="46" spans="1:15" s="18" customFormat="1" ht="12.15" customHeight="1" x14ac:dyDescent="0.25">
      <c r="N46" s="94"/>
      <c r="O46" s="94"/>
    </row>
    <row r="47" spans="1:15" s="18" customFormat="1" ht="12.15" customHeight="1" x14ac:dyDescent="0.25">
      <c r="N47" s="94"/>
      <c r="O47" s="94"/>
    </row>
    <row r="48" spans="1:15" s="18" customFormat="1" ht="12.15" customHeight="1" x14ac:dyDescent="0.25">
      <c r="N48" s="94"/>
      <c r="O48" s="94"/>
    </row>
    <row r="49" spans="1:15" s="18" customFormat="1" ht="12.15" customHeight="1" x14ac:dyDescent="0.25">
      <c r="N49" s="94"/>
      <c r="O49" s="94"/>
    </row>
    <row r="50" spans="1:15" s="18" customFormat="1" ht="12.15" customHeight="1" x14ac:dyDescent="0.25">
      <c r="N50" s="94"/>
      <c r="O50" s="94"/>
    </row>
    <row r="51" spans="1:15" s="18" customFormat="1" ht="12.15" customHeight="1" x14ac:dyDescent="0.25">
      <c r="N51" s="94"/>
      <c r="O51" s="94"/>
    </row>
    <row r="52" spans="1:15" s="18" customFormat="1" ht="12.15" customHeight="1" x14ac:dyDescent="0.25">
      <c r="N52" s="94"/>
      <c r="O52" s="94"/>
    </row>
    <row r="53" spans="1:15" s="18" customFormat="1" ht="12.15" customHeight="1" x14ac:dyDescent="0.25">
      <c r="N53" s="94"/>
      <c r="O53" s="94"/>
    </row>
    <row r="54" spans="1:15" s="18" customFormat="1" ht="12.15" customHeight="1" x14ac:dyDescent="0.25">
      <c r="N54" s="94"/>
      <c r="O54" s="94"/>
    </row>
    <row r="55" spans="1:15" s="18" customFormat="1" ht="12.15" customHeight="1" x14ac:dyDescent="0.25">
      <c r="N55" s="94"/>
      <c r="O55" s="94"/>
    </row>
    <row r="56" spans="1:15" s="18" customFormat="1" ht="12.15" customHeight="1" x14ac:dyDescent="0.25">
      <c r="N56" s="94"/>
      <c r="O56" s="94"/>
    </row>
    <row r="57" spans="1:15" s="18" customFormat="1" ht="12.15" customHeight="1" x14ac:dyDescent="0.25">
      <c r="A57" s="111"/>
      <c r="N57" s="94"/>
      <c r="O57" s="94"/>
    </row>
    <row r="58" spans="1:15" ht="3.75" customHeight="1" x14ac:dyDescent="0.25"/>
    <row r="60" spans="1:15" x14ac:dyDescent="0.25">
      <c r="N60" s="109"/>
    </row>
    <row r="61" spans="1:15" x14ac:dyDescent="0.25">
      <c r="N61" s="109"/>
    </row>
    <row r="62" spans="1:15" x14ac:dyDescent="0.25">
      <c r="N62" s="109"/>
    </row>
    <row r="63" spans="1:15" x14ac:dyDescent="0.25">
      <c r="N63" s="109"/>
    </row>
    <row r="64" spans="1:15" x14ac:dyDescent="0.25">
      <c r="N64" s="109"/>
    </row>
    <row r="65" spans="14:14" x14ac:dyDescent="0.25">
      <c r="N65" s="109"/>
    </row>
    <row r="66" spans="14:14" x14ac:dyDescent="0.25">
      <c r="N66" s="109"/>
    </row>
    <row r="67" spans="14:14" x14ac:dyDescent="0.25">
      <c r="N67" s="109"/>
    </row>
    <row r="68" spans="14:14" x14ac:dyDescent="0.25">
      <c r="N68" s="109"/>
    </row>
    <row r="69" spans="14:14" x14ac:dyDescent="0.25">
      <c r="N69" s="109"/>
    </row>
    <row r="70" spans="14:14" x14ac:dyDescent="0.25">
      <c r="N70" s="109"/>
    </row>
    <row r="71" spans="14:14" x14ac:dyDescent="0.25">
      <c r="N71" s="109"/>
    </row>
  </sheetData>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9" tint="0.39997558519241921"/>
  </sheetPr>
  <dimension ref="A1:G707"/>
  <sheetViews>
    <sheetView showGridLines="0" topLeftCell="A445" zoomScaleNormal="100" workbookViewId="0">
      <selection activeCell="C7" sqref="C7"/>
    </sheetView>
  </sheetViews>
  <sheetFormatPr defaultRowHeight="13.2" x14ac:dyDescent="0.25"/>
  <cols>
    <col min="1" max="1" width="3.109375" customWidth="1"/>
    <col min="2" max="6" width="30.6640625" customWidth="1"/>
    <col min="7" max="7" width="6" customWidth="1"/>
  </cols>
  <sheetData>
    <row r="1" spans="1:7" x14ac:dyDescent="0.25">
      <c r="A1" s="418" t="s">
        <v>169</v>
      </c>
      <c r="B1" s="418"/>
      <c r="C1" s="418"/>
      <c r="D1" s="418"/>
      <c r="E1" s="418"/>
      <c r="F1" s="418"/>
      <c r="G1" s="418"/>
    </row>
    <row r="2" spans="1:7" x14ac:dyDescent="0.25">
      <c r="A2" s="309"/>
      <c r="B2" s="309"/>
      <c r="C2" s="309"/>
      <c r="D2" s="309"/>
      <c r="E2" s="309"/>
      <c r="F2" s="309"/>
      <c r="G2" s="309"/>
    </row>
    <row r="3" spans="1:7" x14ac:dyDescent="0.25">
      <c r="A3" s="301"/>
      <c r="B3" s="310" t="s">
        <v>107</v>
      </c>
      <c r="C3" s="301"/>
      <c r="D3" s="301"/>
      <c r="E3" s="301"/>
      <c r="F3" s="311"/>
      <c r="G3" s="301"/>
    </row>
    <row r="4" spans="1:7" x14ac:dyDescent="0.25">
      <c r="A4" s="301"/>
      <c r="B4" s="310" t="s">
        <v>108</v>
      </c>
      <c r="C4" s="301"/>
      <c r="D4" s="301"/>
      <c r="E4" s="301"/>
      <c r="F4" s="311"/>
      <c r="G4" s="301"/>
    </row>
    <row r="5" spans="1:7" x14ac:dyDescent="0.25">
      <c r="A5" s="301"/>
      <c r="B5" s="312"/>
      <c r="C5" s="301"/>
      <c r="D5" s="301"/>
      <c r="E5" s="301"/>
      <c r="F5" s="311"/>
      <c r="G5" s="301"/>
    </row>
    <row r="6" spans="1:7" x14ac:dyDescent="0.25">
      <c r="A6" s="313"/>
      <c r="B6" s="365" t="str">
        <f>'ASA1'!C9</f>
        <v>Oak Park Elementary School District 97</v>
      </c>
      <c r="C6" s="313"/>
      <c r="D6" s="313"/>
      <c r="E6" s="313"/>
      <c r="F6" s="314"/>
      <c r="G6" s="313"/>
    </row>
    <row r="7" spans="1:7" x14ac:dyDescent="0.25">
      <c r="A7" s="313"/>
      <c r="B7" s="365" t="str">
        <f>'ASA1'!C10</f>
        <v>06-016-0970-02</v>
      </c>
      <c r="C7" s="313"/>
      <c r="D7" s="313"/>
      <c r="E7" s="313"/>
      <c r="F7" s="314"/>
      <c r="G7" s="313"/>
    </row>
    <row r="8" spans="1:7" x14ac:dyDescent="0.25">
      <c r="A8" s="301"/>
      <c r="B8" s="312"/>
      <c r="C8" s="301"/>
      <c r="D8" s="301"/>
      <c r="E8" s="301"/>
      <c r="F8" s="311"/>
      <c r="G8" s="301"/>
    </row>
    <row r="9" spans="1:7" ht="13.8" thickBot="1" x14ac:dyDescent="0.3">
      <c r="A9" s="301"/>
      <c r="B9" s="414" t="s">
        <v>216</v>
      </c>
      <c r="C9" s="415"/>
      <c r="D9" s="415"/>
      <c r="E9" s="415"/>
      <c r="F9" s="415"/>
      <c r="G9" s="311"/>
    </row>
    <row r="10" spans="1:7" x14ac:dyDescent="0.25">
      <c r="A10" s="301"/>
      <c r="B10" s="315"/>
      <c r="C10" s="316"/>
      <c r="D10" s="317"/>
      <c r="E10" s="318"/>
      <c r="F10" s="317"/>
      <c r="G10" s="301"/>
    </row>
    <row r="11" spans="1:7" ht="13.8" thickBot="1" x14ac:dyDescent="0.3">
      <c r="A11" s="301"/>
      <c r="B11" s="319"/>
      <c r="C11" s="320"/>
      <c r="D11" s="321"/>
      <c r="E11" s="322"/>
      <c r="F11" s="323"/>
      <c r="G11" s="301"/>
    </row>
    <row r="12" spans="1:7" x14ac:dyDescent="0.25">
      <c r="A12" s="301"/>
      <c r="B12" s="324" t="s">
        <v>73</v>
      </c>
      <c r="C12" s="325" t="s">
        <v>7</v>
      </c>
      <c r="D12" s="326" t="s">
        <v>91</v>
      </c>
      <c r="E12" s="326" t="s">
        <v>92</v>
      </c>
      <c r="F12" s="327" t="s">
        <v>74</v>
      </c>
      <c r="G12" s="301"/>
    </row>
    <row r="13" spans="1:7" x14ac:dyDescent="0.25">
      <c r="A13" s="301"/>
      <c r="B13" s="328"/>
      <c r="C13" s="329"/>
      <c r="D13" s="330"/>
      <c r="E13" s="330"/>
      <c r="F13" s="330"/>
      <c r="G13" s="301"/>
    </row>
    <row r="14" spans="1:7" x14ac:dyDescent="0.25">
      <c r="A14" s="301"/>
      <c r="B14" s="331" t="s">
        <v>217</v>
      </c>
      <c r="C14" s="332" t="s">
        <v>629</v>
      </c>
      <c r="D14" s="330" t="s">
        <v>713</v>
      </c>
      <c r="E14" s="330" t="s">
        <v>803</v>
      </c>
      <c r="F14" s="330" t="s">
        <v>1188</v>
      </c>
      <c r="G14" s="301"/>
    </row>
    <row r="15" spans="1:7" x14ac:dyDescent="0.25">
      <c r="A15" s="301"/>
      <c r="B15" s="331" t="s">
        <v>218</v>
      </c>
      <c r="C15" s="332" t="s">
        <v>630</v>
      </c>
      <c r="D15" s="330" t="s">
        <v>714</v>
      </c>
      <c r="E15" s="330" t="s">
        <v>804</v>
      </c>
      <c r="F15" s="330" t="s">
        <v>1189</v>
      </c>
      <c r="G15" s="301"/>
    </row>
    <row r="16" spans="1:7" x14ac:dyDescent="0.25">
      <c r="A16" s="301"/>
      <c r="B16" s="331" t="s">
        <v>219</v>
      </c>
      <c r="C16" s="332" t="s">
        <v>631</v>
      </c>
      <c r="D16" s="330" t="s">
        <v>715</v>
      </c>
      <c r="E16" s="330" t="s">
        <v>805</v>
      </c>
      <c r="F16" s="330" t="s">
        <v>1190</v>
      </c>
      <c r="G16" s="301"/>
    </row>
    <row r="17" spans="1:7" x14ac:dyDescent="0.25">
      <c r="A17" s="301"/>
      <c r="B17" s="331" t="s">
        <v>220</v>
      </c>
      <c r="C17" s="332" t="s">
        <v>632</v>
      </c>
      <c r="D17" s="330" t="s">
        <v>716</v>
      </c>
      <c r="E17" s="330" t="s">
        <v>806</v>
      </c>
      <c r="F17" s="330" t="s">
        <v>1191</v>
      </c>
      <c r="G17" s="301"/>
    </row>
    <row r="18" spans="1:7" x14ac:dyDescent="0.25">
      <c r="A18" s="301"/>
      <c r="B18" s="331" t="s">
        <v>221</v>
      </c>
      <c r="C18" s="332"/>
      <c r="D18" s="330" t="s">
        <v>717</v>
      </c>
      <c r="E18" s="330" t="s">
        <v>807</v>
      </c>
      <c r="F18" s="330" t="s">
        <v>1192</v>
      </c>
      <c r="G18" s="301"/>
    </row>
    <row r="19" spans="1:7" x14ac:dyDescent="0.25">
      <c r="A19" s="301"/>
      <c r="B19" s="331" t="s">
        <v>222</v>
      </c>
      <c r="C19" s="332"/>
      <c r="D19" s="330" t="s">
        <v>718</v>
      </c>
      <c r="E19" s="330" t="s">
        <v>808</v>
      </c>
      <c r="F19" s="330" t="s">
        <v>1193</v>
      </c>
      <c r="G19" s="301"/>
    </row>
    <row r="20" spans="1:7" x14ac:dyDescent="0.25">
      <c r="A20" s="301"/>
      <c r="B20" s="331" t="s">
        <v>223</v>
      </c>
      <c r="C20" s="332"/>
      <c r="D20" s="330" t="s">
        <v>719</v>
      </c>
      <c r="E20" s="330" t="s">
        <v>809</v>
      </c>
      <c r="F20" s="330" t="s">
        <v>1194</v>
      </c>
      <c r="G20" s="301"/>
    </row>
    <row r="21" spans="1:7" x14ac:dyDescent="0.25">
      <c r="A21" s="301"/>
      <c r="B21" s="331" t="s">
        <v>224</v>
      </c>
      <c r="C21" s="332"/>
      <c r="D21" s="330" t="s">
        <v>720</v>
      </c>
      <c r="E21" s="330" t="s">
        <v>810</v>
      </c>
      <c r="F21" s="330" t="s">
        <v>1195</v>
      </c>
      <c r="G21" s="301"/>
    </row>
    <row r="22" spans="1:7" x14ac:dyDescent="0.25">
      <c r="A22" s="301"/>
      <c r="B22" s="331" t="s">
        <v>225</v>
      </c>
      <c r="C22" s="332"/>
      <c r="D22" s="330" t="s">
        <v>721</v>
      </c>
      <c r="E22" s="330" t="s">
        <v>811</v>
      </c>
      <c r="F22" s="330" t="s">
        <v>1196</v>
      </c>
      <c r="G22" s="301"/>
    </row>
    <row r="23" spans="1:7" x14ac:dyDescent="0.25">
      <c r="A23" s="301"/>
      <c r="B23" s="331" t="s">
        <v>226</v>
      </c>
      <c r="C23" s="332"/>
      <c r="D23" s="330" t="s">
        <v>722</v>
      </c>
      <c r="E23" s="330" t="s">
        <v>812</v>
      </c>
      <c r="F23" s="330" t="s">
        <v>1197</v>
      </c>
      <c r="G23" s="301"/>
    </row>
    <row r="24" spans="1:7" x14ac:dyDescent="0.25">
      <c r="A24" s="301"/>
      <c r="B24" s="331" t="s">
        <v>227</v>
      </c>
      <c r="C24" s="332"/>
      <c r="D24" s="330" t="s">
        <v>723</v>
      </c>
      <c r="E24" s="330" t="s">
        <v>813</v>
      </c>
      <c r="F24" s="330" t="s">
        <v>1198</v>
      </c>
      <c r="G24" s="301"/>
    </row>
    <row r="25" spans="1:7" x14ac:dyDescent="0.25">
      <c r="A25" s="301"/>
      <c r="B25" s="331" t="s">
        <v>228</v>
      </c>
      <c r="C25" s="332"/>
      <c r="D25" s="330" t="s">
        <v>724</v>
      </c>
      <c r="E25" s="330" t="s">
        <v>814</v>
      </c>
      <c r="F25" s="330" t="s">
        <v>1199</v>
      </c>
      <c r="G25" s="301"/>
    </row>
    <row r="26" spans="1:7" x14ac:dyDescent="0.25">
      <c r="A26" s="301"/>
      <c r="B26" s="331" t="s">
        <v>229</v>
      </c>
      <c r="C26" s="332"/>
      <c r="D26" s="330" t="s">
        <v>725</v>
      </c>
      <c r="E26" s="330" t="s">
        <v>815</v>
      </c>
      <c r="F26" s="330" t="s">
        <v>1200</v>
      </c>
      <c r="G26" s="301"/>
    </row>
    <row r="27" spans="1:7" x14ac:dyDescent="0.25">
      <c r="A27" s="301"/>
      <c r="B27" s="331" t="s">
        <v>230</v>
      </c>
      <c r="C27" s="332"/>
      <c r="D27" s="330" t="s">
        <v>726</v>
      </c>
      <c r="E27" s="330" t="s">
        <v>816</v>
      </c>
      <c r="F27" s="330" t="s">
        <v>1201</v>
      </c>
      <c r="G27" s="301"/>
    </row>
    <row r="28" spans="1:7" x14ac:dyDescent="0.25">
      <c r="A28" s="301"/>
      <c r="B28" s="331" t="s">
        <v>231</v>
      </c>
      <c r="C28" s="332"/>
      <c r="D28" s="330" t="s">
        <v>727</v>
      </c>
      <c r="E28" s="330" t="s">
        <v>817</v>
      </c>
      <c r="F28" s="330" t="s">
        <v>1202</v>
      </c>
      <c r="G28" s="301"/>
    </row>
    <row r="29" spans="1:7" x14ac:dyDescent="0.25">
      <c r="A29" s="301"/>
      <c r="B29" s="331" t="s">
        <v>232</v>
      </c>
      <c r="C29" s="332"/>
      <c r="D29" s="330" t="s">
        <v>728</v>
      </c>
      <c r="E29" s="330" t="s">
        <v>818</v>
      </c>
      <c r="F29" s="330" t="s">
        <v>1203</v>
      </c>
      <c r="G29" s="301"/>
    </row>
    <row r="30" spans="1:7" x14ac:dyDescent="0.25">
      <c r="A30" s="301"/>
      <c r="B30" s="331" t="s">
        <v>233</v>
      </c>
      <c r="C30" s="332"/>
      <c r="D30" s="330" t="s">
        <v>729</v>
      </c>
      <c r="E30" s="330" t="s">
        <v>819</v>
      </c>
      <c r="F30" s="330" t="s">
        <v>1204</v>
      </c>
      <c r="G30" s="301"/>
    </row>
    <row r="31" spans="1:7" x14ac:dyDescent="0.25">
      <c r="A31" s="301"/>
      <c r="B31" s="331" t="s">
        <v>234</v>
      </c>
      <c r="C31" s="332"/>
      <c r="D31" s="330" t="s">
        <v>730</v>
      </c>
      <c r="E31" s="330" t="s">
        <v>820</v>
      </c>
      <c r="F31" s="330" t="s">
        <v>1205</v>
      </c>
      <c r="G31" s="301"/>
    </row>
    <row r="32" spans="1:7" x14ac:dyDescent="0.25">
      <c r="A32" s="301"/>
      <c r="B32" s="331" t="s">
        <v>235</v>
      </c>
      <c r="C32" s="332"/>
      <c r="D32" s="330" t="s">
        <v>731</v>
      </c>
      <c r="E32" s="330" t="s">
        <v>821</v>
      </c>
      <c r="F32" s="330" t="s">
        <v>1206</v>
      </c>
      <c r="G32" s="301"/>
    </row>
    <row r="33" spans="1:7" x14ac:dyDescent="0.25">
      <c r="A33" s="301"/>
      <c r="B33" s="331" t="s">
        <v>236</v>
      </c>
      <c r="C33" s="332"/>
      <c r="D33" s="330" t="s">
        <v>732</v>
      </c>
      <c r="E33" s="330" t="s">
        <v>822</v>
      </c>
      <c r="F33" s="330" t="s">
        <v>1207</v>
      </c>
      <c r="G33" s="301"/>
    </row>
    <row r="34" spans="1:7" x14ac:dyDescent="0.25">
      <c r="A34" s="301"/>
      <c r="B34" s="331" t="s">
        <v>237</v>
      </c>
      <c r="C34" s="332"/>
      <c r="D34" s="330" t="s">
        <v>733</v>
      </c>
      <c r="E34" s="330" t="s">
        <v>823</v>
      </c>
      <c r="F34" s="330" t="s">
        <v>1208</v>
      </c>
      <c r="G34" s="301"/>
    </row>
    <row r="35" spans="1:7" x14ac:dyDescent="0.25">
      <c r="A35" s="301"/>
      <c r="B35" s="331" t="s">
        <v>238</v>
      </c>
      <c r="C35" s="332"/>
      <c r="D35" s="330" t="s">
        <v>734</v>
      </c>
      <c r="E35" s="330" t="s">
        <v>824</v>
      </c>
      <c r="F35" s="330" t="s">
        <v>1209</v>
      </c>
      <c r="G35" s="301"/>
    </row>
    <row r="36" spans="1:7" x14ac:dyDescent="0.25">
      <c r="A36" s="301"/>
      <c r="B36" s="331" t="s">
        <v>239</v>
      </c>
      <c r="C36" s="332"/>
      <c r="D36" s="330" t="s">
        <v>735</v>
      </c>
      <c r="E36" s="330" t="s">
        <v>825</v>
      </c>
      <c r="F36" s="330" t="s">
        <v>1210</v>
      </c>
      <c r="G36" s="301"/>
    </row>
    <row r="37" spans="1:7" x14ac:dyDescent="0.25">
      <c r="A37" s="301"/>
      <c r="B37" s="331" t="s">
        <v>240</v>
      </c>
      <c r="C37" s="332"/>
      <c r="D37" s="330" t="s">
        <v>736</v>
      </c>
      <c r="E37" s="330" t="s">
        <v>826</v>
      </c>
      <c r="F37" s="330" t="s">
        <v>1211</v>
      </c>
      <c r="G37" s="301"/>
    </row>
    <row r="38" spans="1:7" x14ac:dyDescent="0.25">
      <c r="A38" s="301"/>
      <c r="B38" s="331" t="s">
        <v>241</v>
      </c>
      <c r="C38" s="332"/>
      <c r="D38" s="330" t="s">
        <v>737</v>
      </c>
      <c r="E38" s="330" t="s">
        <v>827</v>
      </c>
      <c r="F38" s="330" t="s">
        <v>1212</v>
      </c>
      <c r="G38" s="301"/>
    </row>
    <row r="39" spans="1:7" x14ac:dyDescent="0.25">
      <c r="A39" s="301"/>
      <c r="B39" s="331" t="s">
        <v>242</v>
      </c>
      <c r="C39" s="332"/>
      <c r="D39" s="330" t="s">
        <v>738</v>
      </c>
      <c r="E39" s="330" t="s">
        <v>828</v>
      </c>
      <c r="F39" s="330" t="s">
        <v>1213</v>
      </c>
      <c r="G39" s="301"/>
    </row>
    <row r="40" spans="1:7" x14ac:dyDescent="0.25">
      <c r="A40" s="301"/>
      <c r="B40" s="331" t="s">
        <v>243</v>
      </c>
      <c r="C40" s="332"/>
      <c r="D40" s="330" t="s">
        <v>739</v>
      </c>
      <c r="E40" s="330" t="s">
        <v>829</v>
      </c>
      <c r="F40" s="330" t="s">
        <v>1214</v>
      </c>
      <c r="G40" s="301"/>
    </row>
    <row r="41" spans="1:7" x14ac:dyDescent="0.25">
      <c r="A41" s="301"/>
      <c r="B41" s="331" t="s">
        <v>244</v>
      </c>
      <c r="C41" s="332"/>
      <c r="D41" s="330" t="s">
        <v>740</v>
      </c>
      <c r="E41" s="330" t="s">
        <v>830</v>
      </c>
      <c r="F41" s="330" t="s">
        <v>1215</v>
      </c>
      <c r="G41" s="301"/>
    </row>
    <row r="42" spans="1:7" x14ac:dyDescent="0.25">
      <c r="A42" s="301"/>
      <c r="B42" s="331" t="s">
        <v>245</v>
      </c>
      <c r="C42" s="332"/>
      <c r="D42" s="330" t="s">
        <v>741</v>
      </c>
      <c r="E42" s="330" t="s">
        <v>831</v>
      </c>
      <c r="F42" s="330" t="s">
        <v>1216</v>
      </c>
      <c r="G42" s="301"/>
    </row>
    <row r="43" spans="1:7" x14ac:dyDescent="0.25">
      <c r="A43" s="301"/>
      <c r="B43" s="331" t="s">
        <v>246</v>
      </c>
      <c r="C43" s="332"/>
      <c r="D43" s="330" t="s">
        <v>742</v>
      </c>
      <c r="E43" s="330" t="s">
        <v>832</v>
      </c>
      <c r="F43" s="330" t="s">
        <v>1217</v>
      </c>
      <c r="G43" s="301"/>
    </row>
    <row r="44" spans="1:7" x14ac:dyDescent="0.25">
      <c r="A44" s="301"/>
      <c r="B44" s="331" t="s">
        <v>247</v>
      </c>
      <c r="C44" s="332"/>
      <c r="D44" s="330" t="s">
        <v>743</v>
      </c>
      <c r="E44" s="330" t="s">
        <v>833</v>
      </c>
      <c r="F44" s="330" t="s">
        <v>1218</v>
      </c>
      <c r="G44" s="301"/>
    </row>
    <row r="45" spans="1:7" x14ac:dyDescent="0.25">
      <c r="A45" s="301"/>
      <c r="B45" s="331" t="s">
        <v>248</v>
      </c>
      <c r="C45" s="332"/>
      <c r="D45" s="330" t="s">
        <v>744</v>
      </c>
      <c r="E45" s="330" t="s">
        <v>834</v>
      </c>
      <c r="F45" s="330" t="s">
        <v>1219</v>
      </c>
      <c r="G45" s="301"/>
    </row>
    <row r="46" spans="1:7" x14ac:dyDescent="0.25">
      <c r="A46" s="301"/>
      <c r="B46" s="331" t="s">
        <v>249</v>
      </c>
      <c r="C46" s="332"/>
      <c r="D46" s="330" t="s">
        <v>745</v>
      </c>
      <c r="E46" s="330" t="s">
        <v>835</v>
      </c>
      <c r="F46" s="330" t="s">
        <v>1220</v>
      </c>
      <c r="G46" s="301"/>
    </row>
    <row r="47" spans="1:7" x14ac:dyDescent="0.25">
      <c r="A47" s="301"/>
      <c r="B47" s="331" t="s">
        <v>250</v>
      </c>
      <c r="C47" s="332"/>
      <c r="D47" s="330" t="s">
        <v>746</v>
      </c>
      <c r="E47" s="330" t="s">
        <v>836</v>
      </c>
      <c r="F47" s="330" t="s">
        <v>1221</v>
      </c>
      <c r="G47" s="301"/>
    </row>
    <row r="48" spans="1:7" x14ac:dyDescent="0.25">
      <c r="A48" s="301"/>
      <c r="B48" s="331" t="s">
        <v>251</v>
      </c>
      <c r="C48" s="332"/>
      <c r="D48" s="330" t="s">
        <v>747</v>
      </c>
      <c r="E48" s="330" t="s">
        <v>837</v>
      </c>
      <c r="F48" s="330" t="s">
        <v>1222</v>
      </c>
      <c r="G48" s="301"/>
    </row>
    <row r="49" spans="1:7" x14ac:dyDescent="0.25">
      <c r="A49" s="301"/>
      <c r="B49" s="331" t="s">
        <v>252</v>
      </c>
      <c r="C49" s="332"/>
      <c r="D49" s="330"/>
      <c r="E49" s="330" t="s">
        <v>838</v>
      </c>
      <c r="F49" s="330" t="s">
        <v>1223</v>
      </c>
      <c r="G49" s="301"/>
    </row>
    <row r="50" spans="1:7" x14ac:dyDescent="0.25">
      <c r="A50" s="301"/>
      <c r="B50" s="331" t="s">
        <v>253</v>
      </c>
      <c r="C50" s="332"/>
      <c r="D50" s="330"/>
      <c r="E50" s="330" t="s">
        <v>839</v>
      </c>
      <c r="F50" s="330" t="s">
        <v>1224</v>
      </c>
      <c r="G50" s="301"/>
    </row>
    <row r="51" spans="1:7" x14ac:dyDescent="0.25">
      <c r="A51" s="301"/>
      <c r="B51" s="331" t="s">
        <v>254</v>
      </c>
      <c r="C51" s="332"/>
      <c r="D51" s="330"/>
      <c r="E51" s="330" t="s">
        <v>840</v>
      </c>
      <c r="F51" s="330" t="s">
        <v>1225</v>
      </c>
      <c r="G51" s="301"/>
    </row>
    <row r="52" spans="1:7" x14ac:dyDescent="0.25">
      <c r="A52" s="301"/>
      <c r="B52" s="331" t="s">
        <v>255</v>
      </c>
      <c r="C52" s="332"/>
      <c r="D52" s="330"/>
      <c r="E52" s="330" t="s">
        <v>841</v>
      </c>
      <c r="F52" s="330" t="s">
        <v>1226</v>
      </c>
      <c r="G52" s="301"/>
    </row>
    <row r="53" spans="1:7" x14ac:dyDescent="0.25">
      <c r="A53" s="301"/>
      <c r="B53" s="331" t="s">
        <v>256</v>
      </c>
      <c r="C53" s="332"/>
      <c r="D53" s="330"/>
      <c r="E53" s="330" t="s">
        <v>842</v>
      </c>
      <c r="F53" s="330" t="s">
        <v>1227</v>
      </c>
      <c r="G53" s="301"/>
    </row>
    <row r="54" spans="1:7" x14ac:dyDescent="0.25">
      <c r="A54" s="301"/>
      <c r="B54" s="331" t="s">
        <v>257</v>
      </c>
      <c r="C54" s="332"/>
      <c r="D54" s="330"/>
      <c r="E54" s="330" t="s">
        <v>843</v>
      </c>
      <c r="F54" s="330" t="s">
        <v>1228</v>
      </c>
      <c r="G54" s="301"/>
    </row>
    <row r="55" spans="1:7" x14ac:dyDescent="0.25">
      <c r="A55" s="301"/>
      <c r="B55" s="331" t="s">
        <v>258</v>
      </c>
      <c r="C55" s="332"/>
      <c r="D55" s="330"/>
      <c r="E55" s="330" t="s">
        <v>844</v>
      </c>
      <c r="F55" s="330" t="s">
        <v>1229</v>
      </c>
      <c r="G55" s="301"/>
    </row>
    <row r="56" spans="1:7" x14ac:dyDescent="0.25">
      <c r="A56" s="301"/>
      <c r="B56" s="331" t="s">
        <v>259</v>
      </c>
      <c r="C56" s="332"/>
      <c r="D56" s="330"/>
      <c r="E56" s="330" t="s">
        <v>845</v>
      </c>
      <c r="F56" s="330" t="s">
        <v>1230</v>
      </c>
      <c r="G56" s="301"/>
    </row>
    <row r="57" spans="1:7" x14ac:dyDescent="0.25">
      <c r="A57" s="301"/>
      <c r="B57" s="331" t="s">
        <v>260</v>
      </c>
      <c r="C57" s="332"/>
      <c r="D57" s="330"/>
      <c r="E57" s="330" t="s">
        <v>846</v>
      </c>
      <c r="F57" s="330" t="s">
        <v>1231</v>
      </c>
      <c r="G57" s="301"/>
    </row>
    <row r="58" spans="1:7" x14ac:dyDescent="0.25">
      <c r="A58" s="301"/>
      <c r="B58" s="331" t="s">
        <v>261</v>
      </c>
      <c r="C58" s="332"/>
      <c r="D58" s="330"/>
      <c r="E58" s="330" t="s">
        <v>847</v>
      </c>
      <c r="F58" s="330" t="s">
        <v>1232</v>
      </c>
      <c r="G58" s="301"/>
    </row>
    <row r="59" spans="1:7" x14ac:dyDescent="0.25">
      <c r="A59" s="301"/>
      <c r="B59" s="331" t="s">
        <v>262</v>
      </c>
      <c r="C59" s="332"/>
      <c r="D59" s="330"/>
      <c r="E59" s="330" t="s">
        <v>848</v>
      </c>
      <c r="F59" s="330" t="s">
        <v>1233</v>
      </c>
      <c r="G59" s="301"/>
    </row>
    <row r="60" spans="1:7" x14ac:dyDescent="0.25">
      <c r="A60" s="301"/>
      <c r="B60" s="331" t="s">
        <v>263</v>
      </c>
      <c r="C60" s="332"/>
      <c r="D60" s="330"/>
      <c r="E60" s="330" t="s">
        <v>849</v>
      </c>
      <c r="F60" s="330" t="s">
        <v>1234</v>
      </c>
      <c r="G60" s="301"/>
    </row>
    <row r="61" spans="1:7" x14ac:dyDescent="0.25">
      <c r="A61" s="301"/>
      <c r="B61" s="331" t="s">
        <v>264</v>
      </c>
      <c r="C61" s="332"/>
      <c r="D61" s="330"/>
      <c r="E61" s="330" t="s">
        <v>850</v>
      </c>
      <c r="F61" s="330" t="s">
        <v>1235</v>
      </c>
      <c r="G61" s="301"/>
    </row>
    <row r="62" spans="1:7" x14ac:dyDescent="0.25">
      <c r="A62" s="301"/>
      <c r="B62" s="331" t="s">
        <v>265</v>
      </c>
      <c r="C62" s="332"/>
      <c r="D62" s="330"/>
      <c r="E62" s="330" t="s">
        <v>851</v>
      </c>
      <c r="F62" s="330" t="s">
        <v>1236</v>
      </c>
      <c r="G62" s="301"/>
    </row>
    <row r="63" spans="1:7" x14ac:dyDescent="0.25">
      <c r="A63" s="301"/>
      <c r="B63" s="331" t="s">
        <v>266</v>
      </c>
      <c r="C63" s="332"/>
      <c r="D63" s="330"/>
      <c r="E63" s="330" t="s">
        <v>852</v>
      </c>
      <c r="F63" s="330" t="s">
        <v>1237</v>
      </c>
      <c r="G63" s="301"/>
    </row>
    <row r="64" spans="1:7" x14ac:dyDescent="0.25">
      <c r="A64" s="301"/>
      <c r="B64" s="331" t="s">
        <v>267</v>
      </c>
      <c r="C64" s="332"/>
      <c r="D64" s="330"/>
      <c r="E64" s="330" t="s">
        <v>853</v>
      </c>
      <c r="F64" s="330" t="s">
        <v>1238</v>
      </c>
      <c r="G64" s="301"/>
    </row>
    <row r="65" spans="1:7" x14ac:dyDescent="0.25">
      <c r="A65" s="301"/>
      <c r="B65" s="331" t="s">
        <v>268</v>
      </c>
      <c r="C65" s="332"/>
      <c r="D65" s="330"/>
      <c r="E65" s="330" t="s">
        <v>854</v>
      </c>
      <c r="F65" s="330" t="s">
        <v>1239</v>
      </c>
      <c r="G65" s="301"/>
    </row>
    <row r="66" spans="1:7" x14ac:dyDescent="0.25">
      <c r="A66" s="301"/>
      <c r="B66" s="331" t="s">
        <v>269</v>
      </c>
      <c r="C66" s="332"/>
      <c r="D66" s="330"/>
      <c r="E66" s="330" t="s">
        <v>855</v>
      </c>
      <c r="F66" s="330" t="s">
        <v>1240</v>
      </c>
      <c r="G66" s="301"/>
    </row>
    <row r="67" spans="1:7" x14ac:dyDescent="0.25">
      <c r="A67" s="301"/>
      <c r="B67" s="331" t="s">
        <v>270</v>
      </c>
      <c r="C67" s="332"/>
      <c r="D67" s="330"/>
      <c r="E67" s="330" t="s">
        <v>856</v>
      </c>
      <c r="F67" s="330" t="s">
        <v>1241</v>
      </c>
      <c r="G67" s="301"/>
    </row>
    <row r="68" spans="1:7" x14ac:dyDescent="0.25">
      <c r="A68" s="301"/>
      <c r="B68" s="331" t="s">
        <v>271</v>
      </c>
      <c r="C68" s="332"/>
      <c r="D68" s="330"/>
      <c r="E68" s="330" t="s">
        <v>857</v>
      </c>
      <c r="F68" s="330" t="s">
        <v>1242</v>
      </c>
      <c r="G68" s="301"/>
    </row>
    <row r="69" spans="1:7" x14ac:dyDescent="0.25">
      <c r="A69" s="301"/>
      <c r="B69" s="331" t="s">
        <v>272</v>
      </c>
      <c r="C69" s="332"/>
      <c r="D69" s="330"/>
      <c r="E69" s="330" t="s">
        <v>858</v>
      </c>
      <c r="F69" s="330" t="s">
        <v>1243</v>
      </c>
      <c r="G69" s="301"/>
    </row>
    <row r="70" spans="1:7" x14ac:dyDescent="0.25">
      <c r="A70" s="301"/>
      <c r="B70" s="331" t="s">
        <v>273</v>
      </c>
      <c r="C70" s="332"/>
      <c r="D70" s="330"/>
      <c r="E70" s="330" t="s">
        <v>859</v>
      </c>
      <c r="F70" s="330" t="s">
        <v>1244</v>
      </c>
      <c r="G70" s="301"/>
    </row>
    <row r="71" spans="1:7" x14ac:dyDescent="0.25">
      <c r="A71" s="301"/>
      <c r="B71" s="331" t="s">
        <v>274</v>
      </c>
      <c r="C71" s="332"/>
      <c r="D71" s="330"/>
      <c r="E71" s="330" t="s">
        <v>860</v>
      </c>
      <c r="F71" s="330" t="s">
        <v>1245</v>
      </c>
      <c r="G71" s="301"/>
    </row>
    <row r="72" spans="1:7" x14ac:dyDescent="0.25">
      <c r="A72" s="301"/>
      <c r="B72" s="331" t="s">
        <v>275</v>
      </c>
      <c r="C72" s="332"/>
      <c r="D72" s="330"/>
      <c r="E72" s="330" t="s">
        <v>861</v>
      </c>
      <c r="F72" s="330" t="s">
        <v>1246</v>
      </c>
      <c r="G72" s="301"/>
    </row>
    <row r="73" spans="1:7" x14ac:dyDescent="0.25">
      <c r="A73" s="301"/>
      <c r="B73" s="331" t="s">
        <v>276</v>
      </c>
      <c r="C73" s="332"/>
      <c r="D73" s="330"/>
      <c r="E73" s="330" t="s">
        <v>862</v>
      </c>
      <c r="F73" s="330" t="s">
        <v>1247</v>
      </c>
      <c r="G73" s="301"/>
    </row>
    <row r="74" spans="1:7" x14ac:dyDescent="0.25">
      <c r="A74" s="301"/>
      <c r="B74" s="331" t="s">
        <v>277</v>
      </c>
      <c r="C74" s="332"/>
      <c r="D74" s="330"/>
      <c r="E74" s="330" t="s">
        <v>863</v>
      </c>
      <c r="F74" s="330" t="s">
        <v>1248</v>
      </c>
      <c r="G74" s="301"/>
    </row>
    <row r="75" spans="1:7" x14ac:dyDescent="0.25">
      <c r="A75" s="301"/>
      <c r="B75" s="331" t="s">
        <v>278</v>
      </c>
      <c r="C75" s="332"/>
      <c r="D75" s="330"/>
      <c r="E75" s="330" t="s">
        <v>864</v>
      </c>
      <c r="F75" s="330" t="s">
        <v>1249</v>
      </c>
      <c r="G75" s="301"/>
    </row>
    <row r="76" spans="1:7" x14ac:dyDescent="0.25">
      <c r="A76" s="301"/>
      <c r="B76" s="331" t="s">
        <v>279</v>
      </c>
      <c r="C76" s="332"/>
      <c r="D76" s="330"/>
      <c r="E76" s="330" t="s">
        <v>865</v>
      </c>
      <c r="F76" s="330" t="s">
        <v>1250</v>
      </c>
      <c r="G76" s="301"/>
    </row>
    <row r="77" spans="1:7" x14ac:dyDescent="0.25">
      <c r="A77" s="301"/>
      <c r="B77" s="331" t="s">
        <v>280</v>
      </c>
      <c r="C77" s="332"/>
      <c r="D77" s="330"/>
      <c r="E77" s="330" t="s">
        <v>866</v>
      </c>
      <c r="F77" s="330" t="s">
        <v>1251</v>
      </c>
      <c r="G77" s="301"/>
    </row>
    <row r="78" spans="1:7" x14ac:dyDescent="0.25">
      <c r="A78" s="301"/>
      <c r="B78" s="331" t="s">
        <v>281</v>
      </c>
      <c r="C78" s="332"/>
      <c r="D78" s="330"/>
      <c r="E78" s="330" t="s">
        <v>867</v>
      </c>
      <c r="F78" s="330" t="s">
        <v>1252</v>
      </c>
      <c r="G78" s="301"/>
    </row>
    <row r="79" spans="1:7" x14ac:dyDescent="0.25">
      <c r="A79" s="301"/>
      <c r="B79" s="331" t="s">
        <v>282</v>
      </c>
      <c r="C79" s="332"/>
      <c r="D79" s="330"/>
      <c r="E79" s="330" t="s">
        <v>868</v>
      </c>
      <c r="F79" s="330" t="s">
        <v>1253</v>
      </c>
      <c r="G79" s="301"/>
    </row>
    <row r="80" spans="1:7" x14ac:dyDescent="0.25">
      <c r="A80" s="301"/>
      <c r="B80" s="331" t="s">
        <v>283</v>
      </c>
      <c r="C80" s="332"/>
      <c r="D80" s="330"/>
      <c r="E80" s="330" t="s">
        <v>869</v>
      </c>
      <c r="F80" s="330" t="s">
        <v>1254</v>
      </c>
      <c r="G80" s="301"/>
    </row>
    <row r="81" spans="1:7" x14ac:dyDescent="0.25">
      <c r="A81" s="301"/>
      <c r="B81" s="331" t="s">
        <v>284</v>
      </c>
      <c r="C81" s="332"/>
      <c r="D81" s="330"/>
      <c r="E81" s="330" t="s">
        <v>870</v>
      </c>
      <c r="F81" s="330" t="s">
        <v>1255</v>
      </c>
      <c r="G81" s="301"/>
    </row>
    <row r="82" spans="1:7" x14ac:dyDescent="0.25">
      <c r="A82" s="301"/>
      <c r="B82" s="331" t="s">
        <v>285</v>
      </c>
      <c r="C82" s="332"/>
      <c r="D82" s="330"/>
      <c r="E82" s="330" t="s">
        <v>871</v>
      </c>
      <c r="F82" s="330" t="s">
        <v>1256</v>
      </c>
      <c r="G82" s="301"/>
    </row>
    <row r="83" spans="1:7" x14ac:dyDescent="0.25">
      <c r="A83" s="301"/>
      <c r="B83" s="331" t="s">
        <v>286</v>
      </c>
      <c r="C83" s="332"/>
      <c r="D83" s="330"/>
      <c r="E83" s="330" t="s">
        <v>872</v>
      </c>
      <c r="F83" s="330" t="s">
        <v>1257</v>
      </c>
      <c r="G83" s="301"/>
    </row>
    <row r="84" spans="1:7" x14ac:dyDescent="0.25">
      <c r="A84" s="301"/>
      <c r="B84" s="331" t="s">
        <v>287</v>
      </c>
      <c r="C84" s="332"/>
      <c r="D84" s="330"/>
      <c r="E84" s="330" t="s">
        <v>873</v>
      </c>
      <c r="F84" s="330" t="s">
        <v>1258</v>
      </c>
      <c r="G84" s="301"/>
    </row>
    <row r="85" spans="1:7" x14ac:dyDescent="0.25">
      <c r="A85" s="301"/>
      <c r="B85" s="331" t="s">
        <v>288</v>
      </c>
      <c r="C85" s="332"/>
      <c r="D85" s="330"/>
      <c r="E85" s="330" t="s">
        <v>874</v>
      </c>
      <c r="F85" s="330" t="s">
        <v>1259</v>
      </c>
      <c r="G85" s="301"/>
    </row>
    <row r="86" spans="1:7" x14ac:dyDescent="0.25">
      <c r="A86" s="301"/>
      <c r="B86" s="331" t="s">
        <v>289</v>
      </c>
      <c r="C86" s="332"/>
      <c r="D86" s="330"/>
      <c r="E86" s="330" t="s">
        <v>875</v>
      </c>
      <c r="F86" s="330" t="s">
        <v>1260</v>
      </c>
      <c r="G86" s="301"/>
    </row>
    <row r="87" spans="1:7" x14ac:dyDescent="0.25">
      <c r="A87" s="301"/>
      <c r="B87" s="331" t="s">
        <v>290</v>
      </c>
      <c r="C87" s="332"/>
      <c r="D87" s="330"/>
      <c r="E87" s="330" t="s">
        <v>876</v>
      </c>
      <c r="F87" s="330" t="s">
        <v>1261</v>
      </c>
      <c r="G87" s="301"/>
    </row>
    <row r="88" spans="1:7" x14ac:dyDescent="0.25">
      <c r="A88" s="301"/>
      <c r="B88" s="331" t="s">
        <v>291</v>
      </c>
      <c r="C88" s="332"/>
      <c r="D88" s="330"/>
      <c r="E88" s="330" t="s">
        <v>877</v>
      </c>
      <c r="F88" s="330" t="s">
        <v>1262</v>
      </c>
      <c r="G88" s="301"/>
    </row>
    <row r="89" spans="1:7" x14ac:dyDescent="0.25">
      <c r="A89" s="301"/>
      <c r="B89" s="331" t="s">
        <v>292</v>
      </c>
      <c r="C89" s="332"/>
      <c r="D89" s="330"/>
      <c r="E89" s="330" t="s">
        <v>878</v>
      </c>
      <c r="F89" s="330" t="s">
        <v>1263</v>
      </c>
      <c r="G89" s="301"/>
    </row>
    <row r="90" spans="1:7" x14ac:dyDescent="0.25">
      <c r="A90" s="301"/>
      <c r="B90" s="331" t="s">
        <v>293</v>
      </c>
      <c r="C90" s="332"/>
      <c r="D90" s="330"/>
      <c r="E90" s="330" t="s">
        <v>879</v>
      </c>
      <c r="F90" s="330" t="s">
        <v>1264</v>
      </c>
      <c r="G90" s="301"/>
    </row>
    <row r="91" spans="1:7" x14ac:dyDescent="0.25">
      <c r="A91" s="301"/>
      <c r="B91" s="331" t="s">
        <v>294</v>
      </c>
      <c r="C91" s="332"/>
      <c r="D91" s="330"/>
      <c r="E91" s="330" t="s">
        <v>880</v>
      </c>
      <c r="F91" s="330" t="s">
        <v>1265</v>
      </c>
      <c r="G91" s="301"/>
    </row>
    <row r="92" spans="1:7" x14ac:dyDescent="0.25">
      <c r="A92" s="301"/>
      <c r="B92" s="331" t="s">
        <v>295</v>
      </c>
      <c r="C92" s="332"/>
      <c r="D92" s="330"/>
      <c r="E92" s="330" t="s">
        <v>881</v>
      </c>
      <c r="F92" s="330" t="s">
        <v>1266</v>
      </c>
      <c r="G92" s="301"/>
    </row>
    <row r="93" spans="1:7" x14ac:dyDescent="0.25">
      <c r="A93" s="301"/>
      <c r="B93" s="331" t="s">
        <v>296</v>
      </c>
      <c r="C93" s="332"/>
      <c r="D93" s="330"/>
      <c r="E93" s="330" t="s">
        <v>882</v>
      </c>
      <c r="F93" s="330" t="s">
        <v>1267</v>
      </c>
      <c r="G93" s="301"/>
    </row>
    <row r="94" spans="1:7" x14ac:dyDescent="0.25">
      <c r="A94" s="301"/>
      <c r="B94" s="331" t="s">
        <v>297</v>
      </c>
      <c r="C94" s="332"/>
      <c r="D94" s="330"/>
      <c r="E94" s="330" t="s">
        <v>883</v>
      </c>
      <c r="F94" s="330" t="s">
        <v>1268</v>
      </c>
      <c r="G94" s="301"/>
    </row>
    <row r="95" spans="1:7" x14ac:dyDescent="0.25">
      <c r="A95" s="301"/>
      <c r="B95" s="331" t="s">
        <v>298</v>
      </c>
      <c r="C95" s="332"/>
      <c r="D95" s="330"/>
      <c r="E95" s="330" t="s">
        <v>884</v>
      </c>
      <c r="F95" s="330" t="s">
        <v>1269</v>
      </c>
      <c r="G95" s="301"/>
    </row>
    <row r="96" spans="1:7" x14ac:dyDescent="0.25">
      <c r="A96" s="301"/>
      <c r="B96" s="331"/>
      <c r="C96" s="332"/>
      <c r="D96" s="330"/>
      <c r="E96" s="330" t="s">
        <v>885</v>
      </c>
      <c r="F96" s="330" t="s">
        <v>1270</v>
      </c>
      <c r="G96" s="301"/>
    </row>
    <row r="97" spans="1:7" x14ac:dyDescent="0.25">
      <c r="A97" s="301"/>
      <c r="B97" s="331"/>
      <c r="C97" s="332"/>
      <c r="D97" s="330"/>
      <c r="E97" s="330" t="s">
        <v>886</v>
      </c>
      <c r="F97" s="330" t="s">
        <v>1271</v>
      </c>
      <c r="G97" s="301"/>
    </row>
    <row r="98" spans="1:7" x14ac:dyDescent="0.25">
      <c r="A98" s="301"/>
      <c r="B98" s="331"/>
      <c r="C98" s="332"/>
      <c r="D98" s="330"/>
      <c r="E98" s="330" t="s">
        <v>887</v>
      </c>
      <c r="F98" s="330" t="s">
        <v>1272</v>
      </c>
      <c r="G98" s="301"/>
    </row>
    <row r="99" spans="1:7" x14ac:dyDescent="0.25">
      <c r="A99" s="301"/>
      <c r="B99" s="331"/>
      <c r="C99" s="332"/>
      <c r="D99" s="330"/>
      <c r="E99" s="330" t="s">
        <v>888</v>
      </c>
      <c r="F99" s="330" t="s">
        <v>1273</v>
      </c>
      <c r="G99" s="301"/>
    </row>
    <row r="100" spans="1:7" x14ac:dyDescent="0.25">
      <c r="A100" s="301"/>
      <c r="B100" s="331"/>
      <c r="C100" s="332"/>
      <c r="D100" s="330"/>
      <c r="E100" s="330" t="s">
        <v>889</v>
      </c>
      <c r="F100" s="330" t="s">
        <v>1274</v>
      </c>
      <c r="G100" s="301"/>
    </row>
    <row r="101" spans="1:7" x14ac:dyDescent="0.25">
      <c r="A101" s="301"/>
      <c r="B101" s="331"/>
      <c r="C101" s="332"/>
      <c r="D101" s="330"/>
      <c r="E101" s="330" t="s">
        <v>890</v>
      </c>
      <c r="F101" s="330" t="s">
        <v>1275</v>
      </c>
      <c r="G101" s="301"/>
    </row>
    <row r="102" spans="1:7" x14ac:dyDescent="0.25">
      <c r="A102" s="301"/>
      <c r="B102" s="331"/>
      <c r="C102" s="332"/>
      <c r="D102" s="330"/>
      <c r="E102" s="330" t="s">
        <v>891</v>
      </c>
      <c r="F102" s="330" t="s">
        <v>1276</v>
      </c>
      <c r="G102" s="301"/>
    </row>
    <row r="103" spans="1:7" x14ac:dyDescent="0.25">
      <c r="A103" s="301"/>
      <c r="B103" s="331"/>
      <c r="C103" s="332"/>
      <c r="D103" s="330"/>
      <c r="E103" s="330" t="s">
        <v>892</v>
      </c>
      <c r="F103" s="330" t="s">
        <v>1277</v>
      </c>
      <c r="G103" s="301"/>
    </row>
    <row r="104" spans="1:7" x14ac:dyDescent="0.25">
      <c r="A104" s="301"/>
      <c r="B104" s="331"/>
      <c r="C104" s="332"/>
      <c r="D104" s="330"/>
      <c r="E104" s="330" t="s">
        <v>893</v>
      </c>
      <c r="F104" s="330" t="s">
        <v>1278</v>
      </c>
      <c r="G104" s="301"/>
    </row>
    <row r="105" spans="1:7" x14ac:dyDescent="0.25">
      <c r="A105" s="301"/>
      <c r="B105" s="331"/>
      <c r="C105" s="332"/>
      <c r="D105" s="330"/>
      <c r="E105" s="330" t="s">
        <v>894</v>
      </c>
      <c r="F105" s="330" t="s">
        <v>1279</v>
      </c>
      <c r="G105" s="301"/>
    </row>
    <row r="106" spans="1:7" x14ac:dyDescent="0.25">
      <c r="A106" s="301"/>
      <c r="B106" s="331"/>
      <c r="C106" s="332"/>
      <c r="D106" s="330"/>
      <c r="E106" s="330" t="s">
        <v>895</v>
      </c>
      <c r="F106" s="330" t="s">
        <v>1280</v>
      </c>
      <c r="G106" s="301"/>
    </row>
    <row r="107" spans="1:7" x14ac:dyDescent="0.25">
      <c r="A107" s="301"/>
      <c r="B107" s="331"/>
      <c r="C107" s="332"/>
      <c r="D107" s="330"/>
      <c r="E107" s="330" t="s">
        <v>896</v>
      </c>
      <c r="F107" s="330" t="s">
        <v>1281</v>
      </c>
      <c r="G107" s="301"/>
    </row>
    <row r="108" spans="1:7" x14ac:dyDescent="0.25">
      <c r="A108" s="301"/>
      <c r="B108" s="331"/>
      <c r="C108" s="332"/>
      <c r="D108" s="330"/>
      <c r="E108" s="330" t="s">
        <v>897</v>
      </c>
      <c r="F108" s="330" t="s">
        <v>1282</v>
      </c>
      <c r="G108" s="301"/>
    </row>
    <row r="109" spans="1:7" x14ac:dyDescent="0.25">
      <c r="A109" s="301"/>
      <c r="B109" s="331"/>
      <c r="C109" s="332"/>
      <c r="D109" s="330"/>
      <c r="E109" s="330" t="s">
        <v>898</v>
      </c>
      <c r="F109" s="330" t="s">
        <v>1283</v>
      </c>
      <c r="G109" s="301"/>
    </row>
    <row r="110" spans="1:7" x14ac:dyDescent="0.25">
      <c r="A110" s="301"/>
      <c r="B110" s="331"/>
      <c r="C110" s="332"/>
      <c r="D110" s="330"/>
      <c r="E110" s="330" t="s">
        <v>899</v>
      </c>
      <c r="F110" s="330" t="s">
        <v>1284</v>
      </c>
      <c r="G110" s="301"/>
    </row>
    <row r="111" spans="1:7" x14ac:dyDescent="0.25">
      <c r="A111" s="301"/>
      <c r="B111" s="331"/>
      <c r="C111" s="332"/>
      <c r="D111" s="330"/>
      <c r="E111" s="330" t="s">
        <v>900</v>
      </c>
      <c r="F111" s="330" t="s">
        <v>1285</v>
      </c>
      <c r="G111" s="301"/>
    </row>
    <row r="112" spans="1:7" x14ac:dyDescent="0.25">
      <c r="A112" s="301"/>
      <c r="B112" s="331"/>
      <c r="C112" s="332"/>
      <c r="D112" s="330"/>
      <c r="E112" s="330" t="s">
        <v>901</v>
      </c>
      <c r="F112" s="330" t="s">
        <v>1286</v>
      </c>
      <c r="G112" s="301"/>
    </row>
    <row r="113" spans="1:7" x14ac:dyDescent="0.25">
      <c r="A113" s="301"/>
      <c r="B113" s="331"/>
      <c r="C113" s="332"/>
      <c r="D113" s="330"/>
      <c r="E113" s="330" t="s">
        <v>902</v>
      </c>
      <c r="F113" s="330" t="s">
        <v>1287</v>
      </c>
      <c r="G113" s="301"/>
    </row>
    <row r="114" spans="1:7" x14ac:dyDescent="0.25">
      <c r="A114" s="301"/>
      <c r="B114" s="331"/>
      <c r="C114" s="332"/>
      <c r="D114" s="330"/>
      <c r="E114" s="330" t="s">
        <v>903</v>
      </c>
      <c r="F114" s="330" t="s">
        <v>1288</v>
      </c>
      <c r="G114" s="301"/>
    </row>
    <row r="115" spans="1:7" x14ac:dyDescent="0.25">
      <c r="A115" s="301"/>
      <c r="B115" s="331"/>
      <c r="C115" s="332"/>
      <c r="D115" s="330"/>
      <c r="E115" s="330" t="s">
        <v>904</v>
      </c>
      <c r="F115" s="330" t="s">
        <v>1289</v>
      </c>
      <c r="G115" s="301"/>
    </row>
    <row r="116" spans="1:7" x14ac:dyDescent="0.25">
      <c r="A116" s="301"/>
      <c r="B116" s="331"/>
      <c r="C116" s="332"/>
      <c r="D116" s="330"/>
      <c r="E116" s="330" t="s">
        <v>905</v>
      </c>
      <c r="F116" s="330" t="s">
        <v>1290</v>
      </c>
      <c r="G116" s="301"/>
    </row>
    <row r="117" spans="1:7" x14ac:dyDescent="0.25">
      <c r="A117" s="301"/>
      <c r="B117" s="331"/>
      <c r="C117" s="332"/>
      <c r="D117" s="330"/>
      <c r="E117" s="330" t="s">
        <v>906</v>
      </c>
      <c r="F117" s="330" t="s">
        <v>1291</v>
      </c>
      <c r="G117" s="301"/>
    </row>
    <row r="118" spans="1:7" x14ac:dyDescent="0.25">
      <c r="A118" s="301"/>
      <c r="B118" s="331"/>
      <c r="C118" s="332"/>
      <c r="D118" s="330"/>
      <c r="E118" s="330" t="s">
        <v>907</v>
      </c>
      <c r="F118" s="330" t="s">
        <v>1292</v>
      </c>
      <c r="G118" s="301"/>
    </row>
    <row r="119" spans="1:7" x14ac:dyDescent="0.25">
      <c r="A119" s="301"/>
      <c r="B119" s="331"/>
      <c r="C119" s="332"/>
      <c r="D119" s="330"/>
      <c r="E119" s="330" t="s">
        <v>908</v>
      </c>
      <c r="F119" s="330" t="s">
        <v>1293</v>
      </c>
      <c r="G119" s="301"/>
    </row>
    <row r="120" spans="1:7" x14ac:dyDescent="0.25">
      <c r="A120" s="301"/>
      <c r="B120" s="331"/>
      <c r="C120" s="332"/>
      <c r="D120" s="330"/>
      <c r="E120" s="330" t="s">
        <v>909</v>
      </c>
      <c r="F120" s="330" t="s">
        <v>1294</v>
      </c>
      <c r="G120" s="301"/>
    </row>
    <row r="121" spans="1:7" x14ac:dyDescent="0.25">
      <c r="A121" s="301"/>
      <c r="B121" s="331"/>
      <c r="C121" s="332"/>
      <c r="D121" s="330"/>
      <c r="E121" s="330" t="s">
        <v>910</v>
      </c>
      <c r="F121" s="330" t="s">
        <v>1295</v>
      </c>
      <c r="G121" s="301"/>
    </row>
    <row r="122" spans="1:7" x14ac:dyDescent="0.25">
      <c r="A122" s="301"/>
      <c r="B122" s="331"/>
      <c r="C122" s="332"/>
      <c r="D122" s="330"/>
      <c r="E122" s="330" t="s">
        <v>911</v>
      </c>
      <c r="F122" s="330" t="s">
        <v>1296</v>
      </c>
      <c r="G122" s="301"/>
    </row>
    <row r="123" spans="1:7" x14ac:dyDescent="0.25">
      <c r="A123" s="301"/>
      <c r="B123" s="331"/>
      <c r="C123" s="332"/>
      <c r="D123" s="330"/>
      <c r="E123" s="330" t="s">
        <v>912</v>
      </c>
      <c r="F123" s="330" t="s">
        <v>1297</v>
      </c>
      <c r="G123" s="301"/>
    </row>
    <row r="124" spans="1:7" x14ac:dyDescent="0.25">
      <c r="A124" s="301"/>
      <c r="B124" s="331"/>
      <c r="C124" s="332"/>
      <c r="D124" s="330"/>
      <c r="E124" s="330" t="s">
        <v>913</v>
      </c>
      <c r="F124" s="330" t="s">
        <v>1298</v>
      </c>
      <c r="G124" s="301"/>
    </row>
    <row r="125" spans="1:7" x14ac:dyDescent="0.25">
      <c r="A125" s="301"/>
      <c r="B125" s="331"/>
      <c r="C125" s="332"/>
      <c r="D125" s="330"/>
      <c r="E125" s="330" t="s">
        <v>914</v>
      </c>
      <c r="F125" s="330" t="s">
        <v>1299</v>
      </c>
      <c r="G125" s="301"/>
    </row>
    <row r="126" spans="1:7" x14ac:dyDescent="0.25">
      <c r="A126" s="301"/>
      <c r="B126" s="331"/>
      <c r="C126" s="332"/>
      <c r="D126" s="330"/>
      <c r="E126" s="330" t="s">
        <v>915</v>
      </c>
      <c r="F126" s="330" t="s">
        <v>1300</v>
      </c>
      <c r="G126" s="301"/>
    </row>
    <row r="127" spans="1:7" x14ac:dyDescent="0.25">
      <c r="A127" s="301"/>
      <c r="B127" s="331"/>
      <c r="C127" s="332"/>
      <c r="D127" s="330"/>
      <c r="E127" s="330" t="s">
        <v>916</v>
      </c>
      <c r="F127" s="330" t="s">
        <v>1301</v>
      </c>
      <c r="G127" s="301"/>
    </row>
    <row r="128" spans="1:7" x14ac:dyDescent="0.25">
      <c r="A128" s="301"/>
      <c r="B128" s="331"/>
      <c r="C128" s="332"/>
      <c r="D128" s="330"/>
      <c r="E128" s="330" t="s">
        <v>917</v>
      </c>
      <c r="F128" s="330" t="s">
        <v>1302</v>
      </c>
      <c r="G128" s="301"/>
    </row>
    <row r="129" spans="1:7" x14ac:dyDescent="0.25">
      <c r="A129" s="301"/>
      <c r="B129" s="331"/>
      <c r="C129" s="332"/>
      <c r="D129" s="330"/>
      <c r="E129" s="330" t="s">
        <v>918</v>
      </c>
      <c r="F129" s="330" t="s">
        <v>1303</v>
      </c>
      <c r="G129" s="301"/>
    </row>
    <row r="130" spans="1:7" x14ac:dyDescent="0.25">
      <c r="A130" s="301"/>
      <c r="B130" s="331"/>
      <c r="C130" s="332"/>
      <c r="D130" s="330"/>
      <c r="E130" s="330" t="s">
        <v>919</v>
      </c>
      <c r="F130" s="330" t="s">
        <v>1304</v>
      </c>
      <c r="G130" s="301"/>
    </row>
    <row r="131" spans="1:7" x14ac:dyDescent="0.25">
      <c r="A131" s="301"/>
      <c r="B131" s="331"/>
      <c r="C131" s="332"/>
      <c r="D131" s="330"/>
      <c r="E131" s="330" t="s">
        <v>920</v>
      </c>
      <c r="F131" s="330" t="s">
        <v>1305</v>
      </c>
      <c r="G131" s="301"/>
    </row>
    <row r="132" spans="1:7" x14ac:dyDescent="0.25">
      <c r="A132" s="301"/>
      <c r="B132" s="331"/>
      <c r="C132" s="332"/>
      <c r="D132" s="330"/>
      <c r="E132" s="330" t="s">
        <v>921</v>
      </c>
      <c r="F132" s="330" t="s">
        <v>1306</v>
      </c>
      <c r="G132" s="301"/>
    </row>
    <row r="133" spans="1:7" x14ac:dyDescent="0.25">
      <c r="A133" s="301"/>
      <c r="B133" s="331"/>
      <c r="C133" s="332"/>
      <c r="D133" s="330"/>
      <c r="E133" s="330" t="s">
        <v>922</v>
      </c>
      <c r="F133" s="330" t="s">
        <v>1307</v>
      </c>
      <c r="G133" s="301"/>
    </row>
    <row r="134" spans="1:7" x14ac:dyDescent="0.25">
      <c r="A134" s="301"/>
      <c r="B134" s="331"/>
      <c r="C134" s="332"/>
      <c r="D134" s="330"/>
      <c r="E134" s="330" t="s">
        <v>923</v>
      </c>
      <c r="F134" s="330" t="s">
        <v>1308</v>
      </c>
      <c r="G134" s="301"/>
    </row>
    <row r="135" spans="1:7" x14ac:dyDescent="0.25">
      <c r="A135" s="301"/>
      <c r="B135" s="331"/>
      <c r="C135" s="332"/>
      <c r="D135" s="330"/>
      <c r="E135" s="330" t="s">
        <v>924</v>
      </c>
      <c r="F135" s="330" t="s">
        <v>1309</v>
      </c>
      <c r="G135" s="301"/>
    </row>
    <row r="136" spans="1:7" x14ac:dyDescent="0.25">
      <c r="A136" s="301"/>
      <c r="B136" s="331"/>
      <c r="C136" s="332"/>
      <c r="D136" s="330"/>
      <c r="E136" s="330" t="s">
        <v>925</v>
      </c>
      <c r="F136" s="330" t="s">
        <v>1310</v>
      </c>
      <c r="G136" s="301"/>
    </row>
    <row r="137" spans="1:7" x14ac:dyDescent="0.25">
      <c r="A137" s="301"/>
      <c r="B137" s="331"/>
      <c r="C137" s="332"/>
      <c r="D137" s="330"/>
      <c r="E137" s="330" t="s">
        <v>926</v>
      </c>
      <c r="F137" s="330" t="s">
        <v>1311</v>
      </c>
      <c r="G137" s="301"/>
    </row>
    <row r="138" spans="1:7" x14ac:dyDescent="0.25">
      <c r="A138" s="301"/>
      <c r="B138" s="331"/>
      <c r="C138" s="332"/>
      <c r="D138" s="330"/>
      <c r="E138" s="330" t="s">
        <v>927</v>
      </c>
      <c r="F138" s="330" t="s">
        <v>1312</v>
      </c>
      <c r="G138" s="301"/>
    </row>
    <row r="139" spans="1:7" x14ac:dyDescent="0.25">
      <c r="A139" s="301"/>
      <c r="B139" s="331"/>
      <c r="C139" s="332"/>
      <c r="D139" s="330"/>
      <c r="E139" s="330" t="s">
        <v>928</v>
      </c>
      <c r="F139" s="330" t="s">
        <v>1313</v>
      </c>
      <c r="G139" s="301"/>
    </row>
    <row r="140" spans="1:7" x14ac:dyDescent="0.25">
      <c r="A140" s="301"/>
      <c r="B140" s="331"/>
      <c r="C140" s="332"/>
      <c r="D140" s="330"/>
      <c r="E140" s="330" t="s">
        <v>929</v>
      </c>
      <c r="F140" s="330" t="s">
        <v>1314</v>
      </c>
      <c r="G140" s="301"/>
    </row>
    <row r="141" spans="1:7" x14ac:dyDescent="0.25">
      <c r="A141" s="301"/>
      <c r="B141" s="331"/>
      <c r="C141" s="332"/>
      <c r="D141" s="330"/>
      <c r="E141" s="330" t="s">
        <v>930</v>
      </c>
      <c r="F141" s="330" t="s">
        <v>1315</v>
      </c>
      <c r="G141" s="301"/>
    </row>
    <row r="142" spans="1:7" x14ac:dyDescent="0.25">
      <c r="A142" s="301"/>
      <c r="B142" s="331"/>
      <c r="C142" s="332"/>
      <c r="D142" s="330"/>
      <c r="E142" s="330" t="s">
        <v>931</v>
      </c>
      <c r="F142" s="330" t="s">
        <v>1316</v>
      </c>
      <c r="G142" s="301"/>
    </row>
    <row r="143" spans="1:7" x14ac:dyDescent="0.25">
      <c r="A143" s="301"/>
      <c r="B143" s="331"/>
      <c r="C143" s="332"/>
      <c r="D143" s="330"/>
      <c r="E143" s="330" t="s">
        <v>932</v>
      </c>
      <c r="F143" s="330" t="s">
        <v>1317</v>
      </c>
      <c r="G143" s="301"/>
    </row>
    <row r="144" spans="1:7" x14ac:dyDescent="0.25">
      <c r="A144" s="301"/>
      <c r="B144" s="331"/>
      <c r="C144" s="332"/>
      <c r="D144" s="330"/>
      <c r="E144" s="330" t="s">
        <v>933</v>
      </c>
      <c r="F144" s="330" t="s">
        <v>1318</v>
      </c>
      <c r="G144" s="301"/>
    </row>
    <row r="145" spans="1:7" x14ac:dyDescent="0.25">
      <c r="A145" s="301"/>
      <c r="B145" s="331"/>
      <c r="C145" s="332"/>
      <c r="D145" s="330"/>
      <c r="E145" s="330" t="s">
        <v>934</v>
      </c>
      <c r="F145" s="330" t="s">
        <v>1319</v>
      </c>
      <c r="G145" s="301"/>
    </row>
    <row r="146" spans="1:7" x14ac:dyDescent="0.25">
      <c r="A146" s="301"/>
      <c r="B146" s="331"/>
      <c r="C146" s="332"/>
      <c r="D146" s="330"/>
      <c r="E146" s="330" t="s">
        <v>935</v>
      </c>
      <c r="F146" s="330" t="s">
        <v>1320</v>
      </c>
      <c r="G146" s="301"/>
    </row>
    <row r="147" spans="1:7" x14ac:dyDescent="0.25">
      <c r="A147" s="301"/>
      <c r="B147" s="331"/>
      <c r="C147" s="332"/>
      <c r="D147" s="330"/>
      <c r="E147" s="330" t="s">
        <v>936</v>
      </c>
      <c r="F147" s="330" t="s">
        <v>1321</v>
      </c>
      <c r="G147" s="301"/>
    </row>
    <row r="148" spans="1:7" x14ac:dyDescent="0.25">
      <c r="A148" s="301"/>
      <c r="B148" s="331"/>
      <c r="C148" s="332"/>
      <c r="D148" s="330"/>
      <c r="E148" s="330" t="s">
        <v>937</v>
      </c>
      <c r="F148" s="330" t="s">
        <v>1322</v>
      </c>
      <c r="G148" s="301"/>
    </row>
    <row r="149" spans="1:7" x14ac:dyDescent="0.25">
      <c r="A149" s="301"/>
      <c r="B149" s="331"/>
      <c r="C149" s="332"/>
      <c r="D149" s="330"/>
      <c r="E149" s="330" t="s">
        <v>938</v>
      </c>
      <c r="F149" s="330" t="s">
        <v>1323</v>
      </c>
      <c r="G149" s="301"/>
    </row>
    <row r="150" spans="1:7" x14ac:dyDescent="0.25">
      <c r="A150" s="301"/>
      <c r="B150" s="331"/>
      <c r="C150" s="332"/>
      <c r="D150" s="330"/>
      <c r="E150" s="330" t="s">
        <v>939</v>
      </c>
      <c r="F150" s="330" t="s">
        <v>1324</v>
      </c>
      <c r="G150" s="301"/>
    </row>
    <row r="151" spans="1:7" x14ac:dyDescent="0.25">
      <c r="A151" s="301"/>
      <c r="B151" s="331"/>
      <c r="C151" s="332"/>
      <c r="D151" s="330"/>
      <c r="E151" s="330" t="s">
        <v>940</v>
      </c>
      <c r="F151" s="330" t="s">
        <v>1325</v>
      </c>
      <c r="G151" s="301"/>
    </row>
    <row r="152" spans="1:7" x14ac:dyDescent="0.25">
      <c r="A152" s="301"/>
      <c r="B152" s="331"/>
      <c r="C152" s="332"/>
      <c r="D152" s="330"/>
      <c r="E152" s="330" t="s">
        <v>941</v>
      </c>
      <c r="F152" s="330" t="s">
        <v>1326</v>
      </c>
      <c r="G152" s="301"/>
    </row>
    <row r="153" spans="1:7" x14ac:dyDescent="0.25">
      <c r="A153" s="301"/>
      <c r="B153" s="331"/>
      <c r="C153" s="332"/>
      <c r="D153" s="330"/>
      <c r="E153" s="330" t="s">
        <v>942</v>
      </c>
      <c r="F153" s="330" t="s">
        <v>1327</v>
      </c>
      <c r="G153" s="301"/>
    </row>
    <row r="154" spans="1:7" x14ac:dyDescent="0.25">
      <c r="A154" s="301"/>
      <c r="B154" s="331"/>
      <c r="C154" s="332"/>
      <c r="D154" s="330"/>
      <c r="E154" s="330" t="s">
        <v>943</v>
      </c>
      <c r="F154" s="330" t="s">
        <v>1328</v>
      </c>
      <c r="G154" s="301"/>
    </row>
    <row r="155" spans="1:7" x14ac:dyDescent="0.25">
      <c r="A155" s="301"/>
      <c r="B155" s="331"/>
      <c r="C155" s="332"/>
      <c r="D155" s="330"/>
      <c r="E155" s="330" t="s">
        <v>944</v>
      </c>
      <c r="F155" s="330" t="s">
        <v>1329</v>
      </c>
      <c r="G155" s="301"/>
    </row>
    <row r="156" spans="1:7" x14ac:dyDescent="0.25">
      <c r="A156" s="301"/>
      <c r="B156" s="331"/>
      <c r="C156" s="332"/>
      <c r="D156" s="330"/>
      <c r="E156" s="330" t="s">
        <v>945</v>
      </c>
      <c r="F156" s="330" t="s">
        <v>1330</v>
      </c>
      <c r="G156" s="301"/>
    </row>
    <row r="157" spans="1:7" x14ac:dyDescent="0.25">
      <c r="A157" s="301"/>
      <c r="B157" s="331"/>
      <c r="C157" s="332"/>
      <c r="D157" s="330"/>
      <c r="E157" s="330" t="s">
        <v>946</v>
      </c>
      <c r="F157" s="330" t="s">
        <v>1331</v>
      </c>
      <c r="G157" s="301"/>
    </row>
    <row r="158" spans="1:7" x14ac:dyDescent="0.25">
      <c r="A158" s="301"/>
      <c r="B158" s="331"/>
      <c r="C158" s="332"/>
      <c r="D158" s="330"/>
      <c r="E158" s="330" t="s">
        <v>947</v>
      </c>
      <c r="F158" s="330" t="s">
        <v>1332</v>
      </c>
      <c r="G158" s="301"/>
    </row>
    <row r="159" spans="1:7" x14ac:dyDescent="0.25">
      <c r="A159" s="301"/>
      <c r="B159" s="331"/>
      <c r="C159" s="332"/>
      <c r="D159" s="330"/>
      <c r="E159" s="330" t="s">
        <v>948</v>
      </c>
      <c r="F159" s="330" t="s">
        <v>1333</v>
      </c>
      <c r="G159" s="301"/>
    </row>
    <row r="160" spans="1:7" x14ac:dyDescent="0.25">
      <c r="A160" s="301"/>
      <c r="B160" s="331"/>
      <c r="C160" s="332"/>
      <c r="D160" s="330"/>
      <c r="E160" s="330" t="s">
        <v>949</v>
      </c>
      <c r="F160" s="330" t="s">
        <v>1334</v>
      </c>
      <c r="G160" s="301"/>
    </row>
    <row r="161" spans="1:7" x14ac:dyDescent="0.25">
      <c r="A161" s="301"/>
      <c r="B161" s="331"/>
      <c r="C161" s="332"/>
      <c r="D161" s="330"/>
      <c r="E161" s="330" t="s">
        <v>950</v>
      </c>
      <c r="F161" s="330" t="s">
        <v>1335</v>
      </c>
      <c r="G161" s="301"/>
    </row>
    <row r="162" spans="1:7" x14ac:dyDescent="0.25">
      <c r="A162" s="301"/>
      <c r="B162" s="331"/>
      <c r="C162" s="332"/>
      <c r="D162" s="330"/>
      <c r="E162" s="330" t="s">
        <v>951</v>
      </c>
      <c r="F162" s="330" t="s">
        <v>1336</v>
      </c>
      <c r="G162" s="301"/>
    </row>
    <row r="163" spans="1:7" x14ac:dyDescent="0.25">
      <c r="A163" s="301"/>
      <c r="B163" s="331"/>
      <c r="C163" s="332"/>
      <c r="D163" s="330"/>
      <c r="E163" s="330" t="s">
        <v>952</v>
      </c>
      <c r="F163" s="330" t="s">
        <v>1337</v>
      </c>
      <c r="G163" s="301"/>
    </row>
    <row r="164" spans="1:7" x14ac:dyDescent="0.25">
      <c r="A164" s="301"/>
      <c r="B164" s="331"/>
      <c r="C164" s="332"/>
      <c r="D164" s="330"/>
      <c r="E164" s="330" t="s">
        <v>953</v>
      </c>
      <c r="F164" s="330" t="s">
        <v>1338</v>
      </c>
      <c r="G164" s="301"/>
    </row>
    <row r="165" spans="1:7" x14ac:dyDescent="0.25">
      <c r="A165" s="301"/>
      <c r="B165" s="331"/>
      <c r="C165" s="332"/>
      <c r="D165" s="330"/>
      <c r="E165" s="330" t="s">
        <v>954</v>
      </c>
      <c r="F165" s="330" t="s">
        <v>1339</v>
      </c>
      <c r="G165" s="301"/>
    </row>
    <row r="166" spans="1:7" x14ac:dyDescent="0.25">
      <c r="A166" s="301"/>
      <c r="B166" s="331"/>
      <c r="C166" s="332"/>
      <c r="D166" s="330"/>
      <c r="E166" s="330" t="s">
        <v>955</v>
      </c>
      <c r="F166" s="330" t="s">
        <v>1340</v>
      </c>
      <c r="G166" s="301"/>
    </row>
    <row r="167" spans="1:7" x14ac:dyDescent="0.25">
      <c r="A167" s="301"/>
      <c r="B167" s="331"/>
      <c r="C167" s="332"/>
      <c r="D167" s="330"/>
      <c r="E167" s="330" t="s">
        <v>956</v>
      </c>
      <c r="F167" s="330" t="s">
        <v>1341</v>
      </c>
      <c r="G167" s="301"/>
    </row>
    <row r="168" spans="1:7" x14ac:dyDescent="0.25">
      <c r="A168" s="301"/>
      <c r="B168" s="331"/>
      <c r="C168" s="332"/>
      <c r="D168" s="330"/>
      <c r="E168" s="330" t="s">
        <v>957</v>
      </c>
      <c r="F168" s="330" t="s">
        <v>1342</v>
      </c>
      <c r="G168" s="301"/>
    </row>
    <row r="169" spans="1:7" x14ac:dyDescent="0.25">
      <c r="A169" s="301"/>
      <c r="B169" s="331"/>
      <c r="C169" s="332"/>
      <c r="D169" s="330"/>
      <c r="E169" s="330" t="s">
        <v>958</v>
      </c>
      <c r="F169" s="330" t="s">
        <v>1343</v>
      </c>
      <c r="G169" s="301"/>
    </row>
    <row r="170" spans="1:7" x14ac:dyDescent="0.25">
      <c r="A170" s="301"/>
      <c r="B170" s="331"/>
      <c r="C170" s="332"/>
      <c r="D170" s="330"/>
      <c r="E170" s="330" t="s">
        <v>959</v>
      </c>
      <c r="F170" s="330" t="s">
        <v>1344</v>
      </c>
      <c r="G170" s="301"/>
    </row>
    <row r="171" spans="1:7" x14ac:dyDescent="0.25">
      <c r="A171" s="301"/>
      <c r="B171" s="331"/>
      <c r="C171" s="332"/>
      <c r="D171" s="330"/>
      <c r="E171" s="330" t="s">
        <v>960</v>
      </c>
      <c r="F171" s="330" t="s">
        <v>1345</v>
      </c>
      <c r="G171" s="301"/>
    </row>
    <row r="172" spans="1:7" x14ac:dyDescent="0.25">
      <c r="A172" s="301"/>
      <c r="B172" s="331"/>
      <c r="C172" s="332"/>
      <c r="D172" s="330"/>
      <c r="E172" s="330" t="s">
        <v>961</v>
      </c>
      <c r="F172" s="330" t="s">
        <v>1346</v>
      </c>
      <c r="G172" s="301"/>
    </row>
    <row r="173" spans="1:7" x14ac:dyDescent="0.25">
      <c r="A173" s="301"/>
      <c r="B173" s="331"/>
      <c r="C173" s="332"/>
      <c r="D173" s="330"/>
      <c r="E173" s="330" t="s">
        <v>962</v>
      </c>
      <c r="F173" s="330" t="s">
        <v>1347</v>
      </c>
      <c r="G173" s="301"/>
    </row>
    <row r="174" spans="1:7" x14ac:dyDescent="0.25">
      <c r="A174" s="301"/>
      <c r="B174" s="331"/>
      <c r="C174" s="332"/>
      <c r="D174" s="330"/>
      <c r="E174" s="330" t="s">
        <v>963</v>
      </c>
      <c r="F174" s="330" t="s">
        <v>1348</v>
      </c>
      <c r="G174" s="301"/>
    </row>
    <row r="175" spans="1:7" x14ac:dyDescent="0.25">
      <c r="A175" s="301"/>
      <c r="B175" s="331"/>
      <c r="C175" s="332"/>
      <c r="D175" s="330"/>
      <c r="E175" s="330" t="s">
        <v>964</v>
      </c>
      <c r="F175" s="330" t="s">
        <v>1349</v>
      </c>
      <c r="G175" s="301"/>
    </row>
    <row r="176" spans="1:7" x14ac:dyDescent="0.25">
      <c r="A176" s="301"/>
      <c r="B176" s="331"/>
      <c r="C176" s="332"/>
      <c r="D176" s="330"/>
      <c r="E176" s="330" t="s">
        <v>965</v>
      </c>
      <c r="F176" s="330" t="s">
        <v>1350</v>
      </c>
      <c r="G176" s="301"/>
    </row>
    <row r="177" spans="1:7" x14ac:dyDescent="0.25">
      <c r="A177" s="301"/>
      <c r="B177" s="331"/>
      <c r="C177" s="332"/>
      <c r="D177" s="330"/>
      <c r="E177" s="330" t="s">
        <v>966</v>
      </c>
      <c r="F177" s="330" t="s">
        <v>1351</v>
      </c>
      <c r="G177" s="301"/>
    </row>
    <row r="178" spans="1:7" x14ac:dyDescent="0.25">
      <c r="A178" s="301"/>
      <c r="B178" s="331"/>
      <c r="C178" s="332"/>
      <c r="D178" s="330"/>
      <c r="E178" s="330" t="s">
        <v>967</v>
      </c>
      <c r="F178" s="330" t="s">
        <v>1352</v>
      </c>
      <c r="G178" s="301"/>
    </row>
    <row r="179" spans="1:7" x14ac:dyDescent="0.25">
      <c r="A179" s="301"/>
      <c r="B179" s="331"/>
      <c r="C179" s="332"/>
      <c r="D179" s="330"/>
      <c r="E179" s="330" t="s">
        <v>968</v>
      </c>
      <c r="F179" s="330" t="s">
        <v>1353</v>
      </c>
      <c r="G179" s="301"/>
    </row>
    <row r="180" spans="1:7" x14ac:dyDescent="0.25">
      <c r="A180" s="301"/>
      <c r="B180" s="331"/>
      <c r="C180" s="332"/>
      <c r="D180" s="330"/>
      <c r="E180" s="330" t="s">
        <v>969</v>
      </c>
      <c r="F180" s="330" t="s">
        <v>1354</v>
      </c>
      <c r="G180" s="301"/>
    </row>
    <row r="181" spans="1:7" x14ac:dyDescent="0.25">
      <c r="A181" s="301"/>
      <c r="B181" s="331"/>
      <c r="C181" s="332"/>
      <c r="D181" s="330"/>
      <c r="E181" s="330" t="s">
        <v>970</v>
      </c>
      <c r="F181" s="330" t="s">
        <v>1355</v>
      </c>
      <c r="G181" s="301"/>
    </row>
    <row r="182" spans="1:7" x14ac:dyDescent="0.25">
      <c r="A182" s="301"/>
      <c r="B182" s="331"/>
      <c r="C182" s="332"/>
      <c r="D182" s="330"/>
      <c r="E182" s="330" t="s">
        <v>971</v>
      </c>
      <c r="F182" s="330" t="s">
        <v>1356</v>
      </c>
      <c r="G182" s="301"/>
    </row>
    <row r="183" spans="1:7" x14ac:dyDescent="0.25">
      <c r="A183" s="301"/>
      <c r="B183" s="331"/>
      <c r="C183" s="332"/>
      <c r="D183" s="330"/>
      <c r="E183" s="330" t="s">
        <v>972</v>
      </c>
      <c r="F183" s="330" t="s">
        <v>1357</v>
      </c>
      <c r="G183" s="301"/>
    </row>
    <row r="184" spans="1:7" x14ac:dyDescent="0.25">
      <c r="A184" s="301"/>
      <c r="B184" s="331"/>
      <c r="C184" s="332"/>
      <c r="D184" s="330"/>
      <c r="E184" s="330" t="s">
        <v>973</v>
      </c>
      <c r="F184" s="330" t="s">
        <v>1358</v>
      </c>
      <c r="G184" s="301"/>
    </row>
    <row r="185" spans="1:7" x14ac:dyDescent="0.25">
      <c r="A185" s="301"/>
      <c r="B185" s="331"/>
      <c r="C185" s="332"/>
      <c r="D185" s="330"/>
      <c r="E185" s="330" t="s">
        <v>974</v>
      </c>
      <c r="F185" s="330" t="s">
        <v>1359</v>
      </c>
      <c r="G185" s="301"/>
    </row>
    <row r="186" spans="1:7" x14ac:dyDescent="0.25">
      <c r="A186" s="301"/>
      <c r="B186" s="331"/>
      <c r="C186" s="332"/>
      <c r="D186" s="330"/>
      <c r="E186" s="330" t="s">
        <v>975</v>
      </c>
      <c r="F186" s="330" t="s">
        <v>1360</v>
      </c>
      <c r="G186" s="301"/>
    </row>
    <row r="187" spans="1:7" x14ac:dyDescent="0.25">
      <c r="A187" s="301"/>
      <c r="B187" s="331"/>
      <c r="C187" s="332"/>
      <c r="D187" s="330"/>
      <c r="E187" s="330" t="s">
        <v>976</v>
      </c>
      <c r="F187" s="330" t="s">
        <v>1361</v>
      </c>
      <c r="G187" s="301"/>
    </row>
    <row r="188" spans="1:7" x14ac:dyDescent="0.25">
      <c r="A188" s="301"/>
      <c r="B188" s="331"/>
      <c r="C188" s="332"/>
      <c r="D188" s="330"/>
      <c r="E188" s="330" t="s">
        <v>977</v>
      </c>
      <c r="F188" s="330" t="s">
        <v>1362</v>
      </c>
      <c r="G188" s="301"/>
    </row>
    <row r="189" spans="1:7" x14ac:dyDescent="0.25">
      <c r="A189" s="301"/>
      <c r="B189" s="331"/>
      <c r="C189" s="332"/>
      <c r="D189" s="330"/>
      <c r="E189" s="330" t="s">
        <v>978</v>
      </c>
      <c r="F189" s="330"/>
      <c r="G189" s="301"/>
    </row>
    <row r="190" spans="1:7" x14ac:dyDescent="0.25">
      <c r="A190" s="301"/>
      <c r="B190" s="331"/>
      <c r="C190" s="332"/>
      <c r="D190" s="330"/>
      <c r="E190" s="330" t="s">
        <v>979</v>
      </c>
      <c r="F190" s="330"/>
      <c r="G190" s="301"/>
    </row>
    <row r="191" spans="1:7" x14ac:dyDescent="0.25">
      <c r="A191" s="301"/>
      <c r="B191" s="331"/>
      <c r="C191" s="332"/>
      <c r="D191" s="330"/>
      <c r="E191" s="330" t="s">
        <v>980</v>
      </c>
      <c r="F191" s="330"/>
      <c r="G191" s="301"/>
    </row>
    <row r="192" spans="1:7" x14ac:dyDescent="0.25">
      <c r="A192" s="301"/>
      <c r="B192" s="331"/>
      <c r="C192" s="332"/>
      <c r="D192" s="330"/>
      <c r="E192" s="330" t="s">
        <v>981</v>
      </c>
      <c r="F192" s="330"/>
      <c r="G192" s="301"/>
    </row>
    <row r="193" spans="1:7" x14ac:dyDescent="0.25">
      <c r="A193" s="301"/>
      <c r="B193" s="331"/>
      <c r="C193" s="332"/>
      <c r="D193" s="330"/>
      <c r="E193" s="330" t="s">
        <v>982</v>
      </c>
      <c r="F193" s="330"/>
      <c r="G193" s="301"/>
    </row>
    <row r="194" spans="1:7" x14ac:dyDescent="0.25">
      <c r="A194" s="301"/>
      <c r="B194" s="331"/>
      <c r="C194" s="332"/>
      <c r="D194" s="330"/>
      <c r="E194" s="330" t="s">
        <v>983</v>
      </c>
      <c r="F194" s="330"/>
      <c r="G194" s="301"/>
    </row>
    <row r="195" spans="1:7" x14ac:dyDescent="0.25">
      <c r="A195" s="301"/>
      <c r="B195" s="331"/>
      <c r="C195" s="332"/>
      <c r="D195" s="330"/>
      <c r="E195" s="330" t="s">
        <v>984</v>
      </c>
      <c r="F195" s="330"/>
      <c r="G195" s="301"/>
    </row>
    <row r="196" spans="1:7" x14ac:dyDescent="0.25">
      <c r="A196" s="301"/>
      <c r="B196" s="331"/>
      <c r="C196" s="332"/>
      <c r="D196" s="330"/>
      <c r="E196" s="330" t="s">
        <v>985</v>
      </c>
      <c r="F196" s="330"/>
      <c r="G196" s="301"/>
    </row>
    <row r="197" spans="1:7" x14ac:dyDescent="0.25">
      <c r="A197" s="301"/>
      <c r="B197" s="331"/>
      <c r="C197" s="332"/>
      <c r="D197" s="330"/>
      <c r="E197" s="330" t="s">
        <v>986</v>
      </c>
      <c r="F197" s="330"/>
      <c r="G197" s="301"/>
    </row>
    <row r="198" spans="1:7" x14ac:dyDescent="0.25">
      <c r="A198" s="301"/>
      <c r="B198" s="331"/>
      <c r="C198" s="332"/>
      <c r="D198" s="330"/>
      <c r="E198" s="330" t="s">
        <v>987</v>
      </c>
      <c r="F198" s="330"/>
      <c r="G198" s="301"/>
    </row>
    <row r="199" spans="1:7" x14ac:dyDescent="0.25">
      <c r="A199" s="301"/>
      <c r="B199" s="331"/>
      <c r="C199" s="332"/>
      <c r="D199" s="330"/>
      <c r="E199" s="330" t="s">
        <v>988</v>
      </c>
      <c r="F199" s="330"/>
      <c r="G199" s="301"/>
    </row>
    <row r="200" spans="1:7" x14ac:dyDescent="0.25">
      <c r="A200" s="301"/>
      <c r="B200" s="331"/>
      <c r="C200" s="332"/>
      <c r="D200" s="330"/>
      <c r="E200" s="330" t="s">
        <v>989</v>
      </c>
      <c r="F200" s="330"/>
      <c r="G200" s="301"/>
    </row>
    <row r="201" spans="1:7" x14ac:dyDescent="0.25">
      <c r="A201" s="301"/>
      <c r="B201" s="331"/>
      <c r="C201" s="332"/>
      <c r="D201" s="330"/>
      <c r="E201" s="330" t="s">
        <v>990</v>
      </c>
      <c r="F201" s="330"/>
      <c r="G201" s="301"/>
    </row>
    <row r="202" spans="1:7" x14ac:dyDescent="0.25">
      <c r="A202" s="301"/>
      <c r="B202" s="331"/>
      <c r="C202" s="332"/>
      <c r="D202" s="330"/>
      <c r="E202" s="330" t="s">
        <v>991</v>
      </c>
      <c r="F202" s="330"/>
      <c r="G202" s="301"/>
    </row>
    <row r="203" spans="1:7" x14ac:dyDescent="0.25">
      <c r="A203" s="301"/>
      <c r="B203" s="331"/>
      <c r="C203" s="332"/>
      <c r="D203" s="330"/>
      <c r="E203" s="330" t="s">
        <v>992</v>
      </c>
      <c r="F203" s="330"/>
      <c r="G203" s="301"/>
    </row>
    <row r="204" spans="1:7" x14ac:dyDescent="0.25">
      <c r="A204" s="301"/>
      <c r="B204" s="331"/>
      <c r="C204" s="332"/>
      <c r="D204" s="330"/>
      <c r="E204" s="330" t="s">
        <v>993</v>
      </c>
      <c r="F204" s="330"/>
      <c r="G204" s="301"/>
    </row>
    <row r="205" spans="1:7" x14ac:dyDescent="0.25">
      <c r="A205" s="301"/>
      <c r="B205" s="331"/>
      <c r="C205" s="332"/>
      <c r="D205" s="330"/>
      <c r="E205" s="330" t="s">
        <v>994</v>
      </c>
      <c r="F205" s="330"/>
      <c r="G205" s="301"/>
    </row>
    <row r="206" spans="1:7" x14ac:dyDescent="0.25">
      <c r="A206" s="301"/>
      <c r="B206" s="331"/>
      <c r="C206" s="332"/>
      <c r="D206" s="330"/>
      <c r="E206" s="330" t="s">
        <v>995</v>
      </c>
      <c r="F206" s="330"/>
      <c r="G206" s="301"/>
    </row>
    <row r="207" spans="1:7" x14ac:dyDescent="0.25">
      <c r="A207" s="301"/>
      <c r="B207" s="331"/>
      <c r="C207" s="332"/>
      <c r="D207" s="330"/>
      <c r="E207" s="330" t="s">
        <v>996</v>
      </c>
      <c r="F207" s="330"/>
      <c r="G207" s="301"/>
    </row>
    <row r="208" spans="1:7" x14ac:dyDescent="0.25">
      <c r="A208" s="301"/>
      <c r="B208" s="331"/>
      <c r="C208" s="332"/>
      <c r="D208" s="330"/>
      <c r="E208" s="330" t="s">
        <v>997</v>
      </c>
      <c r="F208" s="330"/>
      <c r="G208" s="301"/>
    </row>
    <row r="209" spans="1:7" x14ac:dyDescent="0.25">
      <c r="A209" s="301"/>
      <c r="B209" s="331"/>
      <c r="C209" s="332"/>
      <c r="D209" s="330"/>
      <c r="E209" s="330" t="s">
        <v>998</v>
      </c>
      <c r="F209" s="330"/>
      <c r="G209" s="301"/>
    </row>
    <row r="210" spans="1:7" x14ac:dyDescent="0.25">
      <c r="A210" s="301"/>
      <c r="B210" s="331"/>
      <c r="C210" s="332"/>
      <c r="D210" s="330"/>
      <c r="E210" s="330" t="s">
        <v>999</v>
      </c>
      <c r="F210" s="330"/>
      <c r="G210" s="301"/>
    </row>
    <row r="211" spans="1:7" x14ac:dyDescent="0.25">
      <c r="A211" s="301"/>
      <c r="B211" s="331"/>
      <c r="C211" s="332"/>
      <c r="D211" s="330"/>
      <c r="E211" s="330" t="s">
        <v>1000</v>
      </c>
      <c r="F211" s="330"/>
      <c r="G211" s="301"/>
    </row>
    <row r="212" spans="1:7" x14ac:dyDescent="0.25">
      <c r="A212" s="301"/>
      <c r="B212" s="331"/>
      <c r="C212" s="332"/>
      <c r="D212" s="330"/>
      <c r="E212" s="330" t="s">
        <v>1001</v>
      </c>
      <c r="F212" s="330"/>
      <c r="G212" s="301"/>
    </row>
    <row r="213" spans="1:7" x14ac:dyDescent="0.25">
      <c r="A213" s="301"/>
      <c r="B213" s="331"/>
      <c r="C213" s="332"/>
      <c r="D213" s="330"/>
      <c r="E213" s="330" t="s">
        <v>1002</v>
      </c>
      <c r="F213" s="330"/>
      <c r="G213" s="301"/>
    </row>
    <row r="214" spans="1:7" x14ac:dyDescent="0.25">
      <c r="A214" s="301"/>
      <c r="B214" s="331"/>
      <c r="C214" s="332"/>
      <c r="D214" s="330"/>
      <c r="E214" s="330" t="s">
        <v>1003</v>
      </c>
      <c r="F214" s="330"/>
      <c r="G214" s="301"/>
    </row>
    <row r="215" spans="1:7" x14ac:dyDescent="0.25">
      <c r="A215" s="301"/>
      <c r="B215" s="331"/>
      <c r="C215" s="332"/>
      <c r="D215" s="330"/>
      <c r="E215" s="330" t="s">
        <v>1004</v>
      </c>
      <c r="F215" s="330"/>
      <c r="G215" s="301"/>
    </row>
    <row r="216" spans="1:7" x14ac:dyDescent="0.25">
      <c r="A216" s="301"/>
      <c r="B216" s="331"/>
      <c r="C216" s="332"/>
      <c r="D216" s="330"/>
      <c r="E216" s="330" t="s">
        <v>1005</v>
      </c>
      <c r="F216" s="330"/>
      <c r="G216" s="301"/>
    </row>
    <row r="217" spans="1:7" x14ac:dyDescent="0.25">
      <c r="A217" s="301"/>
      <c r="B217" s="331"/>
      <c r="C217" s="332"/>
      <c r="D217" s="330"/>
      <c r="E217" s="330" t="s">
        <v>1006</v>
      </c>
      <c r="F217" s="330"/>
      <c r="G217" s="301"/>
    </row>
    <row r="218" spans="1:7" x14ac:dyDescent="0.25">
      <c r="A218" s="301"/>
      <c r="B218" s="331"/>
      <c r="C218" s="332"/>
      <c r="D218" s="330"/>
      <c r="E218" s="330" t="s">
        <v>1007</v>
      </c>
      <c r="F218" s="330"/>
      <c r="G218" s="301"/>
    </row>
    <row r="219" spans="1:7" x14ac:dyDescent="0.25">
      <c r="A219" s="301"/>
      <c r="B219" s="331"/>
      <c r="C219" s="332"/>
      <c r="D219" s="330"/>
      <c r="E219" s="330" t="s">
        <v>1008</v>
      </c>
      <c r="F219" s="330"/>
      <c r="G219" s="301"/>
    </row>
    <row r="220" spans="1:7" x14ac:dyDescent="0.25">
      <c r="A220" s="301"/>
      <c r="B220" s="331"/>
      <c r="C220" s="332"/>
      <c r="D220" s="330"/>
      <c r="E220" s="330" t="s">
        <v>1009</v>
      </c>
      <c r="F220" s="330"/>
      <c r="G220" s="301"/>
    </row>
    <row r="221" spans="1:7" x14ac:dyDescent="0.25">
      <c r="A221" s="301"/>
      <c r="B221" s="331"/>
      <c r="C221" s="332"/>
      <c r="D221" s="330"/>
      <c r="E221" s="330" t="s">
        <v>1010</v>
      </c>
      <c r="F221" s="330"/>
      <c r="G221" s="301"/>
    </row>
    <row r="222" spans="1:7" x14ac:dyDescent="0.25">
      <c r="A222" s="301"/>
      <c r="B222" s="331"/>
      <c r="C222" s="332"/>
      <c r="D222" s="330"/>
      <c r="E222" s="330" t="s">
        <v>1011</v>
      </c>
      <c r="F222" s="330"/>
      <c r="G222" s="301"/>
    </row>
    <row r="223" spans="1:7" x14ac:dyDescent="0.25">
      <c r="A223" s="301"/>
      <c r="B223" s="331"/>
      <c r="C223" s="332"/>
      <c r="D223" s="330"/>
      <c r="E223" s="330" t="s">
        <v>1012</v>
      </c>
      <c r="F223" s="330"/>
      <c r="G223" s="301"/>
    </row>
    <row r="224" spans="1:7" x14ac:dyDescent="0.25">
      <c r="A224" s="301"/>
      <c r="B224" s="331"/>
      <c r="C224" s="332"/>
      <c r="D224" s="330"/>
      <c r="E224" s="330" t="s">
        <v>1013</v>
      </c>
      <c r="F224" s="330"/>
      <c r="G224" s="301"/>
    </row>
    <row r="225" spans="1:7" x14ac:dyDescent="0.25">
      <c r="A225" s="301"/>
      <c r="B225" s="331"/>
      <c r="C225" s="332"/>
      <c r="D225" s="330"/>
      <c r="E225" s="330" t="s">
        <v>1014</v>
      </c>
      <c r="F225" s="330"/>
      <c r="G225" s="301"/>
    </row>
    <row r="226" spans="1:7" x14ac:dyDescent="0.25">
      <c r="A226" s="301"/>
      <c r="B226" s="331"/>
      <c r="C226" s="332"/>
      <c r="D226" s="330"/>
      <c r="E226" s="330" t="s">
        <v>1015</v>
      </c>
      <c r="F226" s="330"/>
      <c r="G226" s="301"/>
    </row>
    <row r="227" spans="1:7" x14ac:dyDescent="0.25">
      <c r="A227" s="301"/>
      <c r="B227" s="331"/>
      <c r="C227" s="332"/>
      <c r="D227" s="330"/>
      <c r="E227" s="330" t="s">
        <v>1016</v>
      </c>
      <c r="F227" s="330"/>
      <c r="G227" s="301"/>
    </row>
    <row r="228" spans="1:7" x14ac:dyDescent="0.25">
      <c r="A228" s="301"/>
      <c r="B228" s="331"/>
      <c r="C228" s="332"/>
      <c r="D228" s="330"/>
      <c r="E228" s="330" t="s">
        <v>1017</v>
      </c>
      <c r="F228" s="330"/>
      <c r="G228" s="301"/>
    </row>
    <row r="229" spans="1:7" x14ac:dyDescent="0.25">
      <c r="A229" s="301"/>
      <c r="B229" s="331"/>
      <c r="C229" s="332"/>
      <c r="D229" s="330"/>
      <c r="E229" s="330" t="s">
        <v>1018</v>
      </c>
      <c r="F229" s="330"/>
      <c r="G229" s="301"/>
    </row>
    <row r="230" spans="1:7" x14ac:dyDescent="0.25">
      <c r="A230" s="301"/>
      <c r="B230" s="331"/>
      <c r="C230" s="332"/>
      <c r="D230" s="330"/>
      <c r="E230" s="330" t="s">
        <v>1019</v>
      </c>
      <c r="F230" s="330"/>
      <c r="G230" s="301"/>
    </row>
    <row r="231" spans="1:7" x14ac:dyDescent="0.25">
      <c r="A231" s="301"/>
      <c r="B231" s="331"/>
      <c r="C231" s="332"/>
      <c r="D231" s="330"/>
      <c r="E231" s="330" t="s">
        <v>1020</v>
      </c>
      <c r="F231" s="330"/>
      <c r="G231" s="301"/>
    </row>
    <row r="232" spans="1:7" x14ac:dyDescent="0.25">
      <c r="A232" s="301"/>
      <c r="B232" s="331"/>
      <c r="C232" s="332"/>
      <c r="D232" s="330"/>
      <c r="E232" s="330" t="s">
        <v>1021</v>
      </c>
      <c r="F232" s="330"/>
      <c r="G232" s="301"/>
    </row>
    <row r="233" spans="1:7" x14ac:dyDescent="0.25">
      <c r="A233" s="301"/>
      <c r="B233" s="331"/>
      <c r="C233" s="332"/>
      <c r="D233" s="330"/>
      <c r="E233" s="330" t="s">
        <v>1022</v>
      </c>
      <c r="F233" s="330"/>
      <c r="G233" s="301"/>
    </row>
    <row r="234" spans="1:7" x14ac:dyDescent="0.25">
      <c r="A234" s="301"/>
      <c r="B234" s="331"/>
      <c r="C234" s="332"/>
      <c r="D234" s="330"/>
      <c r="E234" s="330" t="s">
        <v>1023</v>
      </c>
      <c r="F234" s="330"/>
      <c r="G234" s="301"/>
    </row>
    <row r="235" spans="1:7" x14ac:dyDescent="0.25">
      <c r="A235" s="301"/>
      <c r="B235" s="331"/>
      <c r="C235" s="332"/>
      <c r="D235" s="330"/>
      <c r="E235" s="330" t="s">
        <v>1024</v>
      </c>
      <c r="F235" s="330"/>
      <c r="G235" s="301"/>
    </row>
    <row r="236" spans="1:7" x14ac:dyDescent="0.25">
      <c r="A236" s="301"/>
      <c r="B236" s="331"/>
      <c r="C236" s="332"/>
      <c r="D236" s="330"/>
      <c r="E236" s="330" t="s">
        <v>1025</v>
      </c>
      <c r="F236" s="330"/>
      <c r="G236" s="301"/>
    </row>
    <row r="237" spans="1:7" x14ac:dyDescent="0.25">
      <c r="A237" s="301"/>
      <c r="B237" s="331"/>
      <c r="C237" s="332"/>
      <c r="D237" s="330"/>
      <c r="E237" s="330" t="s">
        <v>1026</v>
      </c>
      <c r="F237" s="330"/>
      <c r="G237" s="301"/>
    </row>
    <row r="238" spans="1:7" x14ac:dyDescent="0.25">
      <c r="A238" s="301"/>
      <c r="B238" s="331"/>
      <c r="C238" s="332"/>
      <c r="D238" s="330"/>
      <c r="E238" s="330" t="s">
        <v>1027</v>
      </c>
      <c r="F238" s="330"/>
      <c r="G238" s="301"/>
    </row>
    <row r="239" spans="1:7" x14ac:dyDescent="0.25">
      <c r="A239" s="301"/>
      <c r="B239" s="331"/>
      <c r="C239" s="332"/>
      <c r="D239" s="330"/>
      <c r="E239" s="330" t="s">
        <v>1028</v>
      </c>
      <c r="F239" s="330"/>
      <c r="G239" s="301"/>
    </row>
    <row r="240" spans="1:7" x14ac:dyDescent="0.25">
      <c r="A240" s="301"/>
      <c r="B240" s="331"/>
      <c r="C240" s="332"/>
      <c r="D240" s="330"/>
      <c r="E240" s="330" t="s">
        <v>1029</v>
      </c>
      <c r="F240" s="330"/>
      <c r="G240" s="301"/>
    </row>
    <row r="241" spans="1:7" x14ac:dyDescent="0.25">
      <c r="A241" s="301"/>
      <c r="B241" s="331"/>
      <c r="C241" s="332"/>
      <c r="D241" s="330"/>
      <c r="E241" s="330" t="s">
        <v>1030</v>
      </c>
      <c r="F241" s="330"/>
      <c r="G241" s="301"/>
    </row>
    <row r="242" spans="1:7" x14ac:dyDescent="0.25">
      <c r="A242" s="301"/>
      <c r="B242" s="331"/>
      <c r="C242" s="332"/>
      <c r="D242" s="330"/>
      <c r="E242" s="330" t="s">
        <v>1031</v>
      </c>
      <c r="F242" s="330"/>
      <c r="G242" s="301"/>
    </row>
    <row r="243" spans="1:7" x14ac:dyDescent="0.25">
      <c r="A243" s="301"/>
      <c r="B243" s="331"/>
      <c r="C243" s="332"/>
      <c r="D243" s="330"/>
      <c r="E243" s="330" t="s">
        <v>1032</v>
      </c>
      <c r="F243" s="330"/>
      <c r="G243" s="301"/>
    </row>
    <row r="244" spans="1:7" x14ac:dyDescent="0.25">
      <c r="A244" s="301"/>
      <c r="B244" s="331"/>
      <c r="C244" s="332"/>
      <c r="D244" s="330"/>
      <c r="E244" s="330" t="s">
        <v>1033</v>
      </c>
      <c r="F244" s="330"/>
      <c r="G244" s="301"/>
    </row>
    <row r="245" spans="1:7" x14ac:dyDescent="0.25">
      <c r="A245" s="301"/>
      <c r="B245" s="331"/>
      <c r="C245" s="332"/>
      <c r="D245" s="330"/>
      <c r="E245" s="330" t="s">
        <v>1034</v>
      </c>
      <c r="F245" s="330"/>
      <c r="G245" s="301"/>
    </row>
    <row r="246" spans="1:7" x14ac:dyDescent="0.25">
      <c r="A246" s="301"/>
      <c r="B246" s="331"/>
      <c r="C246" s="332"/>
      <c r="D246" s="330"/>
      <c r="E246" s="330" t="s">
        <v>1035</v>
      </c>
      <c r="F246" s="330"/>
      <c r="G246" s="301"/>
    </row>
    <row r="247" spans="1:7" x14ac:dyDescent="0.25">
      <c r="A247" s="301"/>
      <c r="B247" s="331"/>
      <c r="C247" s="332"/>
      <c r="D247" s="330"/>
      <c r="E247" s="330" t="s">
        <v>1036</v>
      </c>
      <c r="F247" s="330"/>
      <c r="G247" s="301"/>
    </row>
    <row r="248" spans="1:7" x14ac:dyDescent="0.25">
      <c r="A248" s="301"/>
      <c r="B248" s="331"/>
      <c r="C248" s="332"/>
      <c r="D248" s="330"/>
      <c r="E248" s="330" t="s">
        <v>1037</v>
      </c>
      <c r="F248" s="330"/>
      <c r="G248" s="301"/>
    </row>
    <row r="249" spans="1:7" x14ac:dyDescent="0.25">
      <c r="A249" s="301"/>
      <c r="B249" s="331"/>
      <c r="C249" s="332"/>
      <c r="D249" s="330"/>
      <c r="E249" s="330" t="s">
        <v>1038</v>
      </c>
      <c r="F249" s="330"/>
      <c r="G249" s="301"/>
    </row>
    <row r="250" spans="1:7" x14ac:dyDescent="0.25">
      <c r="A250" s="301"/>
      <c r="B250" s="331"/>
      <c r="C250" s="332"/>
      <c r="D250" s="330"/>
      <c r="E250" s="330" t="s">
        <v>1039</v>
      </c>
      <c r="F250" s="330"/>
      <c r="G250" s="301"/>
    </row>
    <row r="251" spans="1:7" x14ac:dyDescent="0.25">
      <c r="A251" s="301"/>
      <c r="B251" s="331"/>
      <c r="C251" s="332"/>
      <c r="D251" s="330"/>
      <c r="E251" s="330" t="s">
        <v>1040</v>
      </c>
      <c r="F251" s="330"/>
      <c r="G251" s="301"/>
    </row>
    <row r="252" spans="1:7" x14ac:dyDescent="0.25">
      <c r="A252" s="301"/>
      <c r="B252" s="331"/>
      <c r="C252" s="332"/>
      <c r="D252" s="330"/>
      <c r="E252" s="330" t="s">
        <v>1041</v>
      </c>
      <c r="F252" s="330"/>
      <c r="G252" s="301"/>
    </row>
    <row r="253" spans="1:7" x14ac:dyDescent="0.25">
      <c r="A253" s="301"/>
      <c r="B253" s="331"/>
      <c r="C253" s="332"/>
      <c r="D253" s="330"/>
      <c r="E253" s="330" t="s">
        <v>1042</v>
      </c>
      <c r="F253" s="330"/>
      <c r="G253" s="301"/>
    </row>
    <row r="254" spans="1:7" x14ac:dyDescent="0.25">
      <c r="A254" s="301"/>
      <c r="B254" s="331"/>
      <c r="C254" s="332"/>
      <c r="D254" s="330"/>
      <c r="E254" s="330" t="s">
        <v>1043</v>
      </c>
      <c r="F254" s="330"/>
      <c r="G254" s="301"/>
    </row>
    <row r="255" spans="1:7" x14ac:dyDescent="0.25">
      <c r="A255" s="301"/>
      <c r="B255" s="331"/>
      <c r="C255" s="332"/>
      <c r="D255" s="330"/>
      <c r="E255" s="330" t="s">
        <v>1044</v>
      </c>
      <c r="F255" s="330"/>
      <c r="G255" s="301"/>
    </row>
    <row r="256" spans="1:7" x14ac:dyDescent="0.25">
      <c r="A256" s="301"/>
      <c r="B256" s="331"/>
      <c r="C256" s="332"/>
      <c r="D256" s="330"/>
      <c r="E256" s="330" t="s">
        <v>1045</v>
      </c>
      <c r="F256" s="330"/>
      <c r="G256" s="301"/>
    </row>
    <row r="257" spans="1:7" x14ac:dyDescent="0.25">
      <c r="A257" s="301"/>
      <c r="B257" s="331"/>
      <c r="C257" s="332"/>
      <c r="D257" s="330"/>
      <c r="E257" s="330" t="s">
        <v>1046</v>
      </c>
      <c r="F257" s="330"/>
      <c r="G257" s="301"/>
    </row>
    <row r="258" spans="1:7" x14ac:dyDescent="0.25">
      <c r="A258" s="301"/>
      <c r="B258" s="331"/>
      <c r="C258" s="332"/>
      <c r="D258" s="330"/>
      <c r="E258" s="330" t="s">
        <v>1047</v>
      </c>
      <c r="F258" s="330"/>
      <c r="G258" s="301"/>
    </row>
    <row r="259" spans="1:7" x14ac:dyDescent="0.25">
      <c r="A259" s="301"/>
      <c r="B259" s="331"/>
      <c r="C259" s="332"/>
      <c r="D259" s="330"/>
      <c r="E259" s="330" t="s">
        <v>1048</v>
      </c>
      <c r="F259" s="330"/>
      <c r="G259" s="301"/>
    </row>
    <row r="260" spans="1:7" x14ac:dyDescent="0.25">
      <c r="A260" s="301"/>
      <c r="B260" s="331"/>
      <c r="C260" s="332"/>
      <c r="D260" s="330"/>
      <c r="E260" s="330" t="s">
        <v>1049</v>
      </c>
      <c r="F260" s="330"/>
      <c r="G260" s="301"/>
    </row>
    <row r="261" spans="1:7" x14ac:dyDescent="0.25">
      <c r="A261" s="301"/>
      <c r="B261" s="331"/>
      <c r="C261" s="332"/>
      <c r="D261" s="330"/>
      <c r="E261" s="330" t="s">
        <v>1050</v>
      </c>
      <c r="F261" s="330"/>
      <c r="G261" s="301"/>
    </row>
    <row r="262" spans="1:7" x14ac:dyDescent="0.25">
      <c r="A262" s="301"/>
      <c r="B262" s="331"/>
      <c r="C262" s="332"/>
      <c r="D262" s="330"/>
      <c r="E262" s="330" t="s">
        <v>1051</v>
      </c>
      <c r="F262" s="330"/>
      <c r="G262" s="301"/>
    </row>
    <row r="263" spans="1:7" x14ac:dyDescent="0.25">
      <c r="A263" s="301"/>
      <c r="B263" s="331"/>
      <c r="C263" s="332"/>
      <c r="D263" s="330"/>
      <c r="E263" s="330" t="s">
        <v>1052</v>
      </c>
      <c r="F263" s="330"/>
      <c r="G263" s="301"/>
    </row>
    <row r="264" spans="1:7" x14ac:dyDescent="0.25">
      <c r="A264" s="301"/>
      <c r="B264" s="331"/>
      <c r="C264" s="332"/>
      <c r="D264" s="330"/>
      <c r="E264" s="330" t="s">
        <v>1053</v>
      </c>
      <c r="F264" s="330"/>
      <c r="G264" s="301"/>
    </row>
    <row r="265" spans="1:7" x14ac:dyDescent="0.25">
      <c r="A265" s="301"/>
      <c r="B265" s="331"/>
      <c r="C265" s="332"/>
      <c r="D265" s="330"/>
      <c r="E265" s="330" t="s">
        <v>1054</v>
      </c>
      <c r="F265" s="330"/>
      <c r="G265" s="301"/>
    </row>
    <row r="266" spans="1:7" x14ac:dyDescent="0.25">
      <c r="A266" s="301"/>
      <c r="B266" s="331"/>
      <c r="C266" s="332"/>
      <c r="D266" s="330"/>
      <c r="E266" s="330" t="s">
        <v>1055</v>
      </c>
      <c r="F266" s="330"/>
      <c r="G266" s="301"/>
    </row>
    <row r="267" spans="1:7" x14ac:dyDescent="0.25">
      <c r="A267" s="301"/>
      <c r="B267" s="331"/>
      <c r="C267" s="332"/>
      <c r="D267" s="330"/>
      <c r="E267" s="330" t="s">
        <v>1056</v>
      </c>
      <c r="F267" s="330"/>
      <c r="G267" s="301"/>
    </row>
    <row r="268" spans="1:7" x14ac:dyDescent="0.25">
      <c r="A268" s="301"/>
      <c r="B268" s="331"/>
      <c r="C268" s="332"/>
      <c r="D268" s="330"/>
      <c r="E268" s="330" t="s">
        <v>1057</v>
      </c>
      <c r="F268" s="330"/>
      <c r="G268" s="301"/>
    </row>
    <row r="269" spans="1:7" x14ac:dyDescent="0.25">
      <c r="A269" s="301"/>
      <c r="B269" s="331"/>
      <c r="C269" s="332"/>
      <c r="D269" s="330"/>
      <c r="E269" s="330" t="s">
        <v>1058</v>
      </c>
      <c r="F269" s="330"/>
      <c r="G269" s="301"/>
    </row>
    <row r="270" spans="1:7" x14ac:dyDescent="0.25">
      <c r="A270" s="301"/>
      <c r="B270" s="331"/>
      <c r="C270" s="332"/>
      <c r="D270" s="330"/>
      <c r="E270" s="330" t="s">
        <v>1059</v>
      </c>
      <c r="F270" s="330"/>
      <c r="G270" s="301"/>
    </row>
    <row r="271" spans="1:7" x14ac:dyDescent="0.25">
      <c r="A271" s="301"/>
      <c r="B271" s="331"/>
      <c r="C271" s="332"/>
      <c r="D271" s="330"/>
      <c r="E271" s="330" t="s">
        <v>1060</v>
      </c>
      <c r="F271" s="330"/>
      <c r="G271" s="301"/>
    </row>
    <row r="272" spans="1:7" x14ac:dyDescent="0.25">
      <c r="A272" s="301"/>
      <c r="B272" s="331"/>
      <c r="C272" s="332"/>
      <c r="D272" s="330"/>
      <c r="E272" s="330" t="s">
        <v>1061</v>
      </c>
      <c r="F272" s="330"/>
      <c r="G272" s="301"/>
    </row>
    <row r="273" spans="1:7" x14ac:dyDescent="0.25">
      <c r="A273" s="301"/>
      <c r="B273" s="331"/>
      <c r="C273" s="332"/>
      <c r="D273" s="330"/>
      <c r="E273" s="330" t="s">
        <v>1062</v>
      </c>
      <c r="F273" s="330"/>
      <c r="G273" s="301"/>
    </row>
    <row r="274" spans="1:7" x14ac:dyDescent="0.25">
      <c r="A274" s="301"/>
      <c r="B274" s="331"/>
      <c r="C274" s="332"/>
      <c r="D274" s="330"/>
      <c r="E274" s="330" t="s">
        <v>1063</v>
      </c>
      <c r="F274" s="330"/>
      <c r="G274" s="301"/>
    </row>
    <row r="275" spans="1:7" x14ac:dyDescent="0.25">
      <c r="A275" s="301"/>
      <c r="B275" s="331"/>
      <c r="C275" s="332"/>
      <c r="D275" s="330"/>
      <c r="E275" s="330" t="s">
        <v>1064</v>
      </c>
      <c r="F275" s="330"/>
      <c r="G275" s="301"/>
    </row>
    <row r="276" spans="1:7" x14ac:dyDescent="0.25">
      <c r="A276" s="301"/>
      <c r="B276" s="331"/>
      <c r="C276" s="332"/>
      <c r="D276" s="330"/>
      <c r="E276" s="330" t="s">
        <v>1065</v>
      </c>
      <c r="F276" s="330"/>
      <c r="G276" s="301"/>
    </row>
    <row r="277" spans="1:7" x14ac:dyDescent="0.25">
      <c r="A277" s="301"/>
      <c r="B277" s="331"/>
      <c r="C277" s="332"/>
      <c r="D277" s="330"/>
      <c r="E277" s="330" t="s">
        <v>1066</v>
      </c>
      <c r="F277" s="330"/>
      <c r="G277" s="301"/>
    </row>
    <row r="278" spans="1:7" x14ac:dyDescent="0.25">
      <c r="A278" s="301"/>
      <c r="B278" s="331"/>
      <c r="C278" s="332"/>
      <c r="D278" s="330"/>
      <c r="E278" s="330" t="s">
        <v>1067</v>
      </c>
      <c r="F278" s="330"/>
      <c r="G278" s="301"/>
    </row>
    <row r="279" spans="1:7" x14ac:dyDescent="0.25">
      <c r="A279" s="301"/>
      <c r="B279" s="331"/>
      <c r="C279" s="332"/>
      <c r="D279" s="330"/>
      <c r="E279" s="330" t="s">
        <v>1068</v>
      </c>
      <c r="F279" s="330"/>
      <c r="G279" s="301"/>
    </row>
    <row r="280" spans="1:7" x14ac:dyDescent="0.25">
      <c r="A280" s="301"/>
      <c r="B280" s="331"/>
      <c r="C280" s="332"/>
      <c r="D280" s="330"/>
      <c r="E280" s="330" t="s">
        <v>1069</v>
      </c>
      <c r="F280" s="330"/>
      <c r="G280" s="301"/>
    </row>
    <row r="281" spans="1:7" x14ac:dyDescent="0.25">
      <c r="A281" s="301"/>
      <c r="B281" s="331"/>
      <c r="C281" s="332"/>
      <c r="D281" s="330"/>
      <c r="E281" s="330" t="s">
        <v>1070</v>
      </c>
      <c r="F281" s="330"/>
      <c r="G281" s="301"/>
    </row>
    <row r="282" spans="1:7" x14ac:dyDescent="0.25">
      <c r="A282" s="301"/>
      <c r="B282" s="331"/>
      <c r="C282" s="332"/>
      <c r="D282" s="330"/>
      <c r="E282" s="330" t="s">
        <v>1071</v>
      </c>
      <c r="F282" s="330"/>
      <c r="G282" s="301"/>
    </row>
    <row r="283" spans="1:7" x14ac:dyDescent="0.25">
      <c r="A283" s="301"/>
      <c r="B283" s="331"/>
      <c r="C283" s="332"/>
      <c r="D283" s="330"/>
      <c r="E283" s="330" t="s">
        <v>1072</v>
      </c>
      <c r="F283" s="330"/>
      <c r="G283" s="301"/>
    </row>
    <row r="284" spans="1:7" x14ac:dyDescent="0.25">
      <c r="A284" s="301"/>
      <c r="B284" s="331"/>
      <c r="C284" s="332"/>
      <c r="D284" s="330"/>
      <c r="E284" s="330" t="s">
        <v>1073</v>
      </c>
      <c r="F284" s="330"/>
      <c r="G284" s="301"/>
    </row>
    <row r="285" spans="1:7" x14ac:dyDescent="0.25">
      <c r="A285" s="301"/>
      <c r="B285" s="331"/>
      <c r="C285" s="332"/>
      <c r="D285" s="330"/>
      <c r="E285" s="330" t="s">
        <v>1074</v>
      </c>
      <c r="F285" s="330"/>
      <c r="G285" s="301"/>
    </row>
    <row r="286" spans="1:7" x14ac:dyDescent="0.25">
      <c r="A286" s="301"/>
      <c r="B286" s="331"/>
      <c r="C286" s="332"/>
      <c r="D286" s="330"/>
      <c r="E286" s="330" t="s">
        <v>1075</v>
      </c>
      <c r="F286" s="330"/>
      <c r="G286" s="301"/>
    </row>
    <row r="287" spans="1:7" x14ac:dyDescent="0.25">
      <c r="A287" s="301"/>
      <c r="B287" s="331"/>
      <c r="C287" s="332"/>
      <c r="D287" s="330"/>
      <c r="E287" s="330" t="s">
        <v>1076</v>
      </c>
      <c r="F287" s="330"/>
      <c r="G287" s="301"/>
    </row>
    <row r="288" spans="1:7" x14ac:dyDescent="0.25">
      <c r="A288" s="301"/>
      <c r="B288" s="331"/>
      <c r="C288" s="332"/>
      <c r="D288" s="330"/>
      <c r="E288" s="330" t="s">
        <v>1077</v>
      </c>
      <c r="F288" s="330"/>
      <c r="G288" s="301"/>
    </row>
    <row r="289" spans="1:7" x14ac:dyDescent="0.25">
      <c r="A289" s="301"/>
      <c r="B289" s="331"/>
      <c r="C289" s="332"/>
      <c r="D289" s="330"/>
      <c r="E289" s="330" t="s">
        <v>1078</v>
      </c>
      <c r="F289" s="330"/>
      <c r="G289" s="301"/>
    </row>
    <row r="290" spans="1:7" x14ac:dyDescent="0.25">
      <c r="A290" s="301"/>
      <c r="B290" s="331"/>
      <c r="C290" s="332"/>
      <c r="D290" s="330"/>
      <c r="E290" s="330" t="s">
        <v>1079</v>
      </c>
      <c r="F290" s="330"/>
      <c r="G290" s="301"/>
    </row>
    <row r="291" spans="1:7" x14ac:dyDescent="0.25">
      <c r="A291" s="301"/>
      <c r="B291" s="331"/>
      <c r="C291" s="332"/>
      <c r="D291" s="330"/>
      <c r="E291" s="330" t="s">
        <v>1080</v>
      </c>
      <c r="F291" s="330"/>
      <c r="G291" s="301"/>
    </row>
    <row r="292" spans="1:7" x14ac:dyDescent="0.25">
      <c r="A292" s="301"/>
      <c r="B292" s="331"/>
      <c r="C292" s="332"/>
      <c r="D292" s="330"/>
      <c r="E292" s="330" t="s">
        <v>1081</v>
      </c>
      <c r="F292" s="330"/>
      <c r="G292" s="301"/>
    </row>
    <row r="293" spans="1:7" x14ac:dyDescent="0.25">
      <c r="A293" s="301"/>
      <c r="B293" s="331"/>
      <c r="C293" s="332"/>
      <c r="D293" s="330"/>
      <c r="E293" s="330" t="s">
        <v>1082</v>
      </c>
      <c r="F293" s="330"/>
      <c r="G293" s="301"/>
    </row>
    <row r="294" spans="1:7" x14ac:dyDescent="0.25">
      <c r="A294" s="301"/>
      <c r="B294" s="331"/>
      <c r="C294" s="332"/>
      <c r="D294" s="330"/>
      <c r="E294" s="330" t="s">
        <v>1083</v>
      </c>
      <c r="F294" s="330"/>
      <c r="G294" s="301"/>
    </row>
    <row r="295" spans="1:7" x14ac:dyDescent="0.25">
      <c r="A295" s="301"/>
      <c r="B295" s="331"/>
      <c r="C295" s="332"/>
      <c r="D295" s="330"/>
      <c r="E295" s="330" t="s">
        <v>1084</v>
      </c>
      <c r="F295" s="330"/>
      <c r="G295" s="301"/>
    </row>
    <row r="296" spans="1:7" x14ac:dyDescent="0.25">
      <c r="A296" s="301"/>
      <c r="B296" s="331"/>
      <c r="C296" s="332"/>
      <c r="D296" s="330"/>
      <c r="E296" s="330" t="s">
        <v>1085</v>
      </c>
      <c r="F296" s="330"/>
      <c r="G296" s="301"/>
    </row>
    <row r="297" spans="1:7" x14ac:dyDescent="0.25">
      <c r="A297" s="301"/>
      <c r="B297" s="331"/>
      <c r="C297" s="332"/>
      <c r="D297" s="330"/>
      <c r="E297" s="330" t="s">
        <v>1086</v>
      </c>
      <c r="F297" s="330"/>
      <c r="G297" s="301"/>
    </row>
    <row r="298" spans="1:7" x14ac:dyDescent="0.25">
      <c r="A298" s="301"/>
      <c r="B298" s="331"/>
      <c r="C298" s="332"/>
      <c r="D298" s="330"/>
      <c r="E298" s="330" t="s">
        <v>1087</v>
      </c>
      <c r="F298" s="330"/>
      <c r="G298" s="301"/>
    </row>
    <row r="299" spans="1:7" x14ac:dyDescent="0.25">
      <c r="A299" s="301"/>
      <c r="B299" s="331"/>
      <c r="C299" s="332"/>
      <c r="D299" s="330"/>
      <c r="E299" s="330" t="s">
        <v>1088</v>
      </c>
      <c r="F299" s="330"/>
      <c r="G299" s="301"/>
    </row>
    <row r="300" spans="1:7" x14ac:dyDescent="0.25">
      <c r="A300" s="301"/>
      <c r="B300" s="331"/>
      <c r="C300" s="332"/>
      <c r="D300" s="330"/>
      <c r="E300" s="330" t="s">
        <v>1089</v>
      </c>
      <c r="F300" s="330"/>
      <c r="G300" s="301"/>
    </row>
    <row r="301" spans="1:7" x14ac:dyDescent="0.25">
      <c r="A301" s="301"/>
      <c r="B301" s="331"/>
      <c r="C301" s="332"/>
      <c r="D301" s="330"/>
      <c r="E301" s="330" t="s">
        <v>1090</v>
      </c>
      <c r="F301" s="330"/>
      <c r="G301" s="301"/>
    </row>
    <row r="302" spans="1:7" x14ac:dyDescent="0.25">
      <c r="A302" s="301"/>
      <c r="B302" s="331"/>
      <c r="C302" s="332"/>
      <c r="D302" s="330"/>
      <c r="E302" s="330" t="s">
        <v>1091</v>
      </c>
      <c r="F302" s="330"/>
      <c r="G302" s="301"/>
    </row>
    <row r="303" spans="1:7" x14ac:dyDescent="0.25">
      <c r="A303" s="301"/>
      <c r="B303" s="331"/>
      <c r="C303" s="332"/>
      <c r="D303" s="330"/>
      <c r="E303" s="330" t="s">
        <v>1092</v>
      </c>
      <c r="F303" s="330"/>
      <c r="G303" s="301"/>
    </row>
    <row r="304" spans="1:7" x14ac:dyDescent="0.25">
      <c r="A304" s="301"/>
      <c r="B304" s="331"/>
      <c r="C304" s="332"/>
      <c r="D304" s="330"/>
      <c r="E304" s="330" t="s">
        <v>1093</v>
      </c>
      <c r="F304" s="330"/>
      <c r="G304" s="301"/>
    </row>
    <row r="305" spans="1:7" x14ac:dyDescent="0.25">
      <c r="A305" s="301"/>
      <c r="B305" s="331"/>
      <c r="C305" s="332"/>
      <c r="D305" s="330"/>
      <c r="E305" s="330" t="s">
        <v>1094</v>
      </c>
      <c r="F305" s="330"/>
      <c r="G305" s="301"/>
    </row>
    <row r="306" spans="1:7" x14ac:dyDescent="0.25">
      <c r="A306" s="301"/>
      <c r="B306" s="331"/>
      <c r="C306" s="332"/>
      <c r="D306" s="330"/>
      <c r="E306" s="330" t="s">
        <v>1095</v>
      </c>
      <c r="F306" s="330"/>
      <c r="G306" s="301"/>
    </row>
    <row r="307" spans="1:7" x14ac:dyDescent="0.25">
      <c r="A307" s="301"/>
      <c r="B307" s="331"/>
      <c r="C307" s="332"/>
      <c r="D307" s="330"/>
      <c r="E307" s="330" t="s">
        <v>1096</v>
      </c>
      <c r="F307" s="330"/>
      <c r="G307" s="301"/>
    </row>
    <row r="308" spans="1:7" x14ac:dyDescent="0.25">
      <c r="A308" s="301"/>
      <c r="B308" s="331"/>
      <c r="C308" s="332"/>
      <c r="D308" s="330"/>
      <c r="E308" s="330" t="s">
        <v>1097</v>
      </c>
      <c r="F308" s="330"/>
      <c r="G308" s="301"/>
    </row>
    <row r="309" spans="1:7" x14ac:dyDescent="0.25">
      <c r="A309" s="301"/>
      <c r="B309" s="331"/>
      <c r="C309" s="332"/>
      <c r="D309" s="330"/>
      <c r="E309" s="330" t="s">
        <v>1098</v>
      </c>
      <c r="F309" s="330"/>
      <c r="G309" s="301"/>
    </row>
    <row r="310" spans="1:7" x14ac:dyDescent="0.25">
      <c r="A310" s="301"/>
      <c r="B310" s="331"/>
      <c r="C310" s="332"/>
      <c r="D310" s="330"/>
      <c r="E310" s="330" t="s">
        <v>1099</v>
      </c>
      <c r="F310" s="330"/>
      <c r="G310" s="301"/>
    </row>
    <row r="311" spans="1:7" x14ac:dyDescent="0.25">
      <c r="A311" s="301"/>
      <c r="B311" s="331"/>
      <c r="C311" s="332"/>
      <c r="D311" s="330"/>
      <c r="E311" s="330" t="s">
        <v>1100</v>
      </c>
      <c r="F311" s="330"/>
      <c r="G311" s="301"/>
    </row>
    <row r="312" spans="1:7" x14ac:dyDescent="0.25">
      <c r="A312" s="301"/>
      <c r="B312" s="331"/>
      <c r="C312" s="332"/>
      <c r="D312" s="330"/>
      <c r="E312" s="330" t="s">
        <v>1101</v>
      </c>
      <c r="F312" s="330"/>
      <c r="G312" s="301"/>
    </row>
    <row r="313" spans="1:7" x14ac:dyDescent="0.25">
      <c r="A313" s="301"/>
      <c r="B313" s="331"/>
      <c r="C313" s="332"/>
      <c r="D313" s="330"/>
      <c r="E313" s="330" t="s">
        <v>1102</v>
      </c>
      <c r="F313" s="330"/>
      <c r="G313" s="301"/>
    </row>
    <row r="314" spans="1:7" x14ac:dyDescent="0.25">
      <c r="A314" s="301"/>
      <c r="B314" s="331"/>
      <c r="C314" s="332"/>
      <c r="D314" s="330"/>
      <c r="E314" s="330" t="s">
        <v>1103</v>
      </c>
      <c r="F314" s="330"/>
      <c r="G314" s="301"/>
    </row>
    <row r="315" spans="1:7" x14ac:dyDescent="0.25">
      <c r="A315" s="301"/>
      <c r="B315" s="331"/>
      <c r="C315" s="332"/>
      <c r="D315" s="330"/>
      <c r="E315" s="330" t="s">
        <v>1104</v>
      </c>
      <c r="F315" s="330"/>
      <c r="G315" s="301"/>
    </row>
    <row r="316" spans="1:7" x14ac:dyDescent="0.25">
      <c r="A316" s="301"/>
      <c r="B316" s="331"/>
      <c r="C316" s="332"/>
      <c r="D316" s="330"/>
      <c r="E316" s="330" t="s">
        <v>1105</v>
      </c>
      <c r="F316" s="330"/>
      <c r="G316" s="301"/>
    </row>
    <row r="317" spans="1:7" x14ac:dyDescent="0.25">
      <c r="A317" s="301"/>
      <c r="B317" s="331"/>
      <c r="C317" s="332"/>
      <c r="D317" s="330"/>
      <c r="E317" s="330" t="s">
        <v>1106</v>
      </c>
      <c r="F317" s="330"/>
      <c r="G317" s="301"/>
    </row>
    <row r="318" spans="1:7" x14ac:dyDescent="0.25">
      <c r="A318" s="301"/>
      <c r="B318" s="331"/>
      <c r="C318" s="332"/>
      <c r="D318" s="330"/>
      <c r="E318" s="330" t="s">
        <v>1107</v>
      </c>
      <c r="F318" s="330"/>
      <c r="G318" s="301"/>
    </row>
    <row r="319" spans="1:7" x14ac:dyDescent="0.25">
      <c r="A319" s="301"/>
      <c r="B319" s="331"/>
      <c r="C319" s="332"/>
      <c r="D319" s="330"/>
      <c r="E319" s="330" t="s">
        <v>1108</v>
      </c>
      <c r="F319" s="330"/>
      <c r="G319" s="301"/>
    </row>
    <row r="320" spans="1:7" x14ac:dyDescent="0.25">
      <c r="A320" s="301"/>
      <c r="B320" s="331"/>
      <c r="C320" s="332"/>
      <c r="D320" s="330"/>
      <c r="E320" s="330" t="s">
        <v>1109</v>
      </c>
      <c r="F320" s="330"/>
      <c r="G320" s="301"/>
    </row>
    <row r="321" spans="1:7" x14ac:dyDescent="0.25">
      <c r="A321" s="301"/>
      <c r="B321" s="331"/>
      <c r="C321" s="332"/>
      <c r="D321" s="330"/>
      <c r="E321" s="330" t="s">
        <v>1110</v>
      </c>
      <c r="F321" s="330"/>
      <c r="G321" s="301"/>
    </row>
    <row r="322" spans="1:7" x14ac:dyDescent="0.25">
      <c r="A322" s="301"/>
      <c r="B322" s="331"/>
      <c r="C322" s="332"/>
      <c r="D322" s="330"/>
      <c r="E322" s="330" t="s">
        <v>1111</v>
      </c>
      <c r="F322" s="330"/>
      <c r="G322" s="301"/>
    </row>
    <row r="323" spans="1:7" x14ac:dyDescent="0.25">
      <c r="A323" s="301"/>
      <c r="B323" s="331"/>
      <c r="C323" s="332"/>
      <c r="D323" s="330"/>
      <c r="E323" s="330" t="s">
        <v>1112</v>
      </c>
      <c r="F323" s="330"/>
      <c r="G323" s="301"/>
    </row>
    <row r="324" spans="1:7" x14ac:dyDescent="0.25">
      <c r="A324" s="301"/>
      <c r="B324" s="331"/>
      <c r="C324" s="332"/>
      <c r="D324" s="330"/>
      <c r="E324" s="330" t="s">
        <v>1113</v>
      </c>
      <c r="F324" s="330"/>
      <c r="G324" s="301"/>
    </row>
    <row r="325" spans="1:7" x14ac:dyDescent="0.25">
      <c r="A325" s="301"/>
      <c r="B325" s="331"/>
      <c r="C325" s="332"/>
      <c r="D325" s="330"/>
      <c r="E325" s="330" t="s">
        <v>1114</v>
      </c>
      <c r="F325" s="330"/>
      <c r="G325" s="301"/>
    </row>
    <row r="326" spans="1:7" x14ac:dyDescent="0.25">
      <c r="A326" s="301"/>
      <c r="B326" s="331"/>
      <c r="C326" s="332"/>
      <c r="D326" s="330"/>
      <c r="E326" s="330" t="s">
        <v>1115</v>
      </c>
      <c r="F326" s="330"/>
      <c r="G326" s="301"/>
    </row>
    <row r="327" spans="1:7" x14ac:dyDescent="0.25">
      <c r="A327" s="301"/>
      <c r="B327" s="331"/>
      <c r="C327" s="332"/>
      <c r="D327" s="330"/>
      <c r="E327" s="330" t="s">
        <v>1116</v>
      </c>
      <c r="F327" s="330"/>
      <c r="G327" s="301"/>
    </row>
    <row r="328" spans="1:7" x14ac:dyDescent="0.25">
      <c r="A328" s="301"/>
      <c r="B328" s="331"/>
      <c r="C328" s="332"/>
      <c r="D328" s="330"/>
      <c r="E328" s="330" t="s">
        <v>1117</v>
      </c>
      <c r="F328" s="330"/>
      <c r="G328" s="301"/>
    </row>
    <row r="329" spans="1:7" x14ac:dyDescent="0.25">
      <c r="A329" s="301"/>
      <c r="B329" s="331"/>
      <c r="C329" s="332"/>
      <c r="D329" s="330"/>
      <c r="E329" s="330" t="s">
        <v>1118</v>
      </c>
      <c r="F329" s="330"/>
      <c r="G329" s="301"/>
    </row>
    <row r="330" spans="1:7" x14ac:dyDescent="0.25">
      <c r="A330" s="301"/>
      <c r="B330" s="331"/>
      <c r="C330" s="332"/>
      <c r="D330" s="330"/>
      <c r="E330" s="330" t="s">
        <v>1119</v>
      </c>
      <c r="F330" s="330"/>
      <c r="G330" s="301"/>
    </row>
    <row r="331" spans="1:7" x14ac:dyDescent="0.25">
      <c r="A331" s="301"/>
      <c r="B331" s="331"/>
      <c r="C331" s="332"/>
      <c r="D331" s="330"/>
      <c r="E331" s="330" t="s">
        <v>1120</v>
      </c>
      <c r="F331" s="330"/>
      <c r="G331" s="301"/>
    </row>
    <row r="332" spans="1:7" x14ac:dyDescent="0.25">
      <c r="A332" s="301"/>
      <c r="B332" s="331"/>
      <c r="C332" s="332"/>
      <c r="D332" s="330"/>
      <c r="E332" s="330" t="s">
        <v>1121</v>
      </c>
      <c r="F332" s="330"/>
      <c r="G332" s="301"/>
    </row>
    <row r="333" spans="1:7" x14ac:dyDescent="0.25">
      <c r="A333" s="301"/>
      <c r="B333" s="331"/>
      <c r="C333" s="332"/>
      <c r="D333" s="330"/>
      <c r="E333" s="330" t="s">
        <v>1122</v>
      </c>
      <c r="F333" s="330"/>
      <c r="G333" s="301"/>
    </row>
    <row r="334" spans="1:7" x14ac:dyDescent="0.25">
      <c r="A334" s="301"/>
      <c r="B334" s="331"/>
      <c r="C334" s="332"/>
      <c r="D334" s="330"/>
      <c r="E334" s="330" t="s">
        <v>1123</v>
      </c>
      <c r="F334" s="330"/>
      <c r="G334" s="301"/>
    </row>
    <row r="335" spans="1:7" x14ac:dyDescent="0.25">
      <c r="A335" s="301"/>
      <c r="B335" s="331"/>
      <c r="C335" s="332"/>
      <c r="D335" s="330"/>
      <c r="E335" s="330" t="s">
        <v>1124</v>
      </c>
      <c r="F335" s="330"/>
      <c r="G335" s="301"/>
    </row>
    <row r="336" spans="1:7" x14ac:dyDescent="0.25">
      <c r="A336" s="301"/>
      <c r="B336" s="331"/>
      <c r="C336" s="332"/>
      <c r="D336" s="330"/>
      <c r="E336" s="330" t="s">
        <v>1125</v>
      </c>
      <c r="F336" s="330"/>
      <c r="G336" s="301"/>
    </row>
    <row r="337" spans="1:7" x14ac:dyDescent="0.25">
      <c r="A337" s="301"/>
      <c r="B337" s="331"/>
      <c r="C337" s="332"/>
      <c r="D337" s="330"/>
      <c r="E337" s="330" t="s">
        <v>1126</v>
      </c>
      <c r="F337" s="330"/>
      <c r="G337" s="301"/>
    </row>
    <row r="338" spans="1:7" x14ac:dyDescent="0.25">
      <c r="A338" s="301"/>
      <c r="B338" s="331"/>
      <c r="C338" s="332"/>
      <c r="D338" s="330"/>
      <c r="E338" s="330" t="s">
        <v>1127</v>
      </c>
      <c r="F338" s="330"/>
      <c r="G338" s="301"/>
    </row>
    <row r="339" spans="1:7" x14ac:dyDescent="0.25">
      <c r="A339" s="301"/>
      <c r="B339" s="331"/>
      <c r="C339" s="332"/>
      <c r="D339" s="330"/>
      <c r="E339" s="330" t="s">
        <v>1128</v>
      </c>
      <c r="F339" s="330"/>
      <c r="G339" s="301"/>
    </row>
    <row r="340" spans="1:7" x14ac:dyDescent="0.25">
      <c r="A340" s="301"/>
      <c r="B340" s="331"/>
      <c r="C340" s="332"/>
      <c r="D340" s="330"/>
      <c r="E340" s="330" t="s">
        <v>1129</v>
      </c>
      <c r="F340" s="330"/>
      <c r="G340" s="301"/>
    </row>
    <row r="341" spans="1:7" x14ac:dyDescent="0.25">
      <c r="A341" s="301"/>
      <c r="B341" s="331"/>
      <c r="C341" s="332"/>
      <c r="D341" s="330"/>
      <c r="E341" s="330" t="s">
        <v>1130</v>
      </c>
      <c r="F341" s="330"/>
      <c r="G341" s="301"/>
    </row>
    <row r="342" spans="1:7" x14ac:dyDescent="0.25">
      <c r="A342" s="301"/>
      <c r="B342" s="331"/>
      <c r="C342" s="332"/>
      <c r="D342" s="330"/>
      <c r="E342" s="330" t="s">
        <v>1131</v>
      </c>
      <c r="F342" s="330"/>
      <c r="G342" s="301"/>
    </row>
    <row r="343" spans="1:7" x14ac:dyDescent="0.25">
      <c r="A343" s="301"/>
      <c r="B343" s="331"/>
      <c r="C343" s="332"/>
      <c r="D343" s="330"/>
      <c r="E343" s="330" t="s">
        <v>1132</v>
      </c>
      <c r="F343" s="330"/>
      <c r="G343" s="301"/>
    </row>
    <row r="344" spans="1:7" x14ac:dyDescent="0.25">
      <c r="A344" s="301"/>
      <c r="B344" s="331"/>
      <c r="C344" s="332"/>
      <c r="D344" s="330"/>
      <c r="E344" s="330" t="s">
        <v>1133</v>
      </c>
      <c r="F344" s="330"/>
      <c r="G344" s="301"/>
    </row>
    <row r="345" spans="1:7" x14ac:dyDescent="0.25">
      <c r="A345" s="301"/>
      <c r="B345" s="331"/>
      <c r="C345" s="332"/>
      <c r="D345" s="330"/>
      <c r="E345" s="330" t="s">
        <v>1134</v>
      </c>
      <c r="F345" s="330"/>
      <c r="G345" s="301"/>
    </row>
    <row r="346" spans="1:7" x14ac:dyDescent="0.25">
      <c r="A346" s="301"/>
      <c r="B346" s="331"/>
      <c r="C346" s="332"/>
      <c r="D346" s="330"/>
      <c r="E346" s="330" t="s">
        <v>1135</v>
      </c>
      <c r="F346" s="330"/>
      <c r="G346" s="301"/>
    </row>
    <row r="347" spans="1:7" x14ac:dyDescent="0.25">
      <c r="A347" s="301"/>
      <c r="B347" s="331"/>
      <c r="C347" s="332"/>
      <c r="D347" s="330"/>
      <c r="E347" s="330" t="s">
        <v>1136</v>
      </c>
      <c r="F347" s="330"/>
      <c r="G347" s="301"/>
    </row>
    <row r="348" spans="1:7" x14ac:dyDescent="0.25">
      <c r="A348" s="301"/>
      <c r="B348" s="331"/>
      <c r="C348" s="332"/>
      <c r="D348" s="330"/>
      <c r="E348" s="330" t="s">
        <v>1137</v>
      </c>
      <c r="F348" s="330"/>
      <c r="G348" s="301"/>
    </row>
    <row r="349" spans="1:7" x14ac:dyDescent="0.25">
      <c r="A349" s="301"/>
      <c r="B349" s="331"/>
      <c r="C349" s="332"/>
      <c r="D349" s="330"/>
      <c r="E349" s="330" t="s">
        <v>1138</v>
      </c>
      <c r="F349" s="330"/>
      <c r="G349" s="301"/>
    </row>
    <row r="350" spans="1:7" x14ac:dyDescent="0.25">
      <c r="A350" s="301"/>
      <c r="B350" s="331"/>
      <c r="C350" s="332"/>
      <c r="D350" s="330"/>
      <c r="E350" s="330" t="s">
        <v>1139</v>
      </c>
      <c r="F350" s="330"/>
      <c r="G350" s="301"/>
    </row>
    <row r="351" spans="1:7" x14ac:dyDescent="0.25">
      <c r="A351" s="301"/>
      <c r="B351" s="331"/>
      <c r="C351" s="332"/>
      <c r="D351" s="330"/>
      <c r="E351" s="330" t="s">
        <v>1140</v>
      </c>
      <c r="F351" s="330"/>
      <c r="G351" s="301"/>
    </row>
    <row r="352" spans="1:7" x14ac:dyDescent="0.25">
      <c r="A352" s="301"/>
      <c r="B352" s="331"/>
      <c r="C352" s="332"/>
      <c r="D352" s="330"/>
      <c r="E352" s="330" t="s">
        <v>1141</v>
      </c>
      <c r="F352" s="330"/>
      <c r="G352" s="301"/>
    </row>
    <row r="353" spans="1:7" x14ac:dyDescent="0.25">
      <c r="A353" s="301"/>
      <c r="B353" s="331"/>
      <c r="C353" s="332"/>
      <c r="D353" s="330"/>
      <c r="E353" s="330" t="s">
        <v>1142</v>
      </c>
      <c r="F353" s="330"/>
      <c r="G353" s="301"/>
    </row>
    <row r="354" spans="1:7" x14ac:dyDescent="0.25">
      <c r="A354" s="301"/>
      <c r="B354" s="331"/>
      <c r="C354" s="332"/>
      <c r="D354" s="330"/>
      <c r="E354" s="330" t="s">
        <v>1143</v>
      </c>
      <c r="F354" s="330"/>
      <c r="G354" s="301"/>
    </row>
    <row r="355" spans="1:7" x14ac:dyDescent="0.25">
      <c r="A355" s="301"/>
      <c r="B355" s="331"/>
      <c r="C355" s="332"/>
      <c r="D355" s="330"/>
      <c r="E355" s="330" t="s">
        <v>1144</v>
      </c>
      <c r="F355" s="330"/>
      <c r="G355" s="301"/>
    </row>
    <row r="356" spans="1:7" x14ac:dyDescent="0.25">
      <c r="A356" s="301"/>
      <c r="B356" s="331"/>
      <c r="C356" s="332"/>
      <c r="D356" s="330"/>
      <c r="E356" s="330" t="s">
        <v>1145</v>
      </c>
      <c r="F356" s="330"/>
      <c r="G356" s="301"/>
    </row>
    <row r="357" spans="1:7" x14ac:dyDescent="0.25">
      <c r="A357" s="301"/>
      <c r="B357" s="331"/>
      <c r="C357" s="332"/>
      <c r="D357" s="330"/>
      <c r="E357" s="330" t="s">
        <v>1146</v>
      </c>
      <c r="F357" s="330"/>
      <c r="G357" s="301"/>
    </row>
    <row r="358" spans="1:7" x14ac:dyDescent="0.25">
      <c r="A358" s="301"/>
      <c r="B358" s="331"/>
      <c r="C358" s="332"/>
      <c r="D358" s="330"/>
      <c r="E358" s="330" t="s">
        <v>1147</v>
      </c>
      <c r="F358" s="330"/>
      <c r="G358" s="301"/>
    </row>
    <row r="359" spans="1:7" x14ac:dyDescent="0.25">
      <c r="A359" s="301"/>
      <c r="B359" s="331"/>
      <c r="C359" s="332"/>
      <c r="D359" s="330"/>
      <c r="E359" s="330" t="s">
        <v>1148</v>
      </c>
      <c r="F359" s="330"/>
      <c r="G359" s="301"/>
    </row>
    <row r="360" spans="1:7" x14ac:dyDescent="0.25">
      <c r="A360" s="301"/>
      <c r="B360" s="331"/>
      <c r="C360" s="332"/>
      <c r="D360" s="330"/>
      <c r="E360" s="330" t="s">
        <v>1149</v>
      </c>
      <c r="F360" s="330"/>
      <c r="G360" s="301"/>
    </row>
    <row r="361" spans="1:7" x14ac:dyDescent="0.25">
      <c r="A361" s="301"/>
      <c r="B361" s="331"/>
      <c r="C361" s="332"/>
      <c r="D361" s="330"/>
      <c r="E361" s="330" t="s">
        <v>1150</v>
      </c>
      <c r="F361" s="330"/>
      <c r="G361" s="301"/>
    </row>
    <row r="362" spans="1:7" x14ac:dyDescent="0.25">
      <c r="A362" s="301"/>
      <c r="B362" s="331"/>
      <c r="C362" s="332"/>
      <c r="D362" s="330"/>
      <c r="E362" s="330" t="s">
        <v>1151</v>
      </c>
      <c r="F362" s="330"/>
      <c r="G362" s="301"/>
    </row>
    <row r="363" spans="1:7" x14ac:dyDescent="0.25">
      <c r="A363" s="301"/>
      <c r="B363" s="331"/>
      <c r="C363" s="332"/>
      <c r="D363" s="330"/>
      <c r="E363" s="330" t="s">
        <v>1152</v>
      </c>
      <c r="F363" s="330"/>
      <c r="G363" s="301"/>
    </row>
    <row r="364" spans="1:7" x14ac:dyDescent="0.25">
      <c r="A364" s="301"/>
      <c r="B364" s="331"/>
      <c r="C364" s="332"/>
      <c r="D364" s="330"/>
      <c r="E364" s="330" t="s">
        <v>1153</v>
      </c>
      <c r="F364" s="330"/>
      <c r="G364" s="301"/>
    </row>
    <row r="365" spans="1:7" x14ac:dyDescent="0.25">
      <c r="A365" s="301"/>
      <c r="B365" s="331"/>
      <c r="C365" s="332"/>
      <c r="D365" s="330"/>
      <c r="E365" s="330" t="s">
        <v>1154</v>
      </c>
      <c r="F365" s="330"/>
      <c r="G365" s="301"/>
    </row>
    <row r="366" spans="1:7" x14ac:dyDescent="0.25">
      <c r="A366" s="301"/>
      <c r="B366" s="331"/>
      <c r="C366" s="332"/>
      <c r="D366" s="330"/>
      <c r="E366" s="330" t="s">
        <v>1155</v>
      </c>
      <c r="F366" s="330"/>
      <c r="G366" s="301"/>
    </row>
    <row r="367" spans="1:7" x14ac:dyDescent="0.25">
      <c r="A367" s="301"/>
      <c r="B367" s="331"/>
      <c r="C367" s="332"/>
      <c r="D367" s="330"/>
      <c r="E367" s="330" t="s">
        <v>1156</v>
      </c>
      <c r="F367" s="330"/>
      <c r="G367" s="301"/>
    </row>
    <row r="368" spans="1:7" x14ac:dyDescent="0.25">
      <c r="A368" s="301"/>
      <c r="B368" s="331"/>
      <c r="C368" s="332"/>
      <c r="D368" s="330"/>
      <c r="E368" s="330"/>
      <c r="F368" s="330"/>
      <c r="G368" s="301"/>
    </row>
    <row r="369" spans="2:6" ht="13.8" thickBot="1" x14ac:dyDescent="0.3">
      <c r="B369" s="333"/>
      <c r="C369" s="334"/>
      <c r="D369" s="335"/>
      <c r="E369" s="335"/>
      <c r="F369" s="335"/>
    </row>
    <row r="370" spans="2:6" ht="13.8" thickTop="1" x14ac:dyDescent="0.25">
      <c r="B370" s="336"/>
      <c r="C370" s="332"/>
      <c r="D370" s="329"/>
      <c r="E370" s="329"/>
      <c r="F370" s="329"/>
    </row>
    <row r="371" spans="2:6" x14ac:dyDescent="0.25">
      <c r="B371" s="416" t="s">
        <v>205</v>
      </c>
      <c r="C371" s="417"/>
      <c r="D371" s="417"/>
      <c r="E371" s="417"/>
      <c r="F371" s="417"/>
    </row>
    <row r="372" spans="2:6" ht="13.8" thickBot="1" x14ac:dyDescent="0.3">
      <c r="B372" s="337"/>
      <c r="C372" s="338"/>
      <c r="D372" s="338"/>
      <c r="E372" s="338"/>
      <c r="F372" s="338"/>
    </row>
    <row r="373" spans="2:6" x14ac:dyDescent="0.25">
      <c r="B373" s="324" t="s">
        <v>73</v>
      </c>
      <c r="C373" s="327" t="s">
        <v>7</v>
      </c>
      <c r="D373" s="327" t="s">
        <v>75</v>
      </c>
      <c r="E373" s="327" t="s">
        <v>84</v>
      </c>
      <c r="F373" s="339"/>
    </row>
    <row r="374" spans="2:6" x14ac:dyDescent="0.25">
      <c r="B374" s="340"/>
      <c r="C374" s="341"/>
      <c r="D374" s="341"/>
      <c r="E374" s="341"/>
      <c r="F374" s="342"/>
    </row>
    <row r="375" spans="2:6" x14ac:dyDescent="0.25">
      <c r="B375" s="340" t="s">
        <v>299</v>
      </c>
      <c r="C375" s="341" t="s">
        <v>633</v>
      </c>
      <c r="D375" s="341" t="s">
        <v>748</v>
      </c>
      <c r="E375" s="341" t="s">
        <v>1157</v>
      </c>
      <c r="F375" s="342"/>
    </row>
    <row r="376" spans="2:6" x14ac:dyDescent="0.25">
      <c r="B376" s="340" t="s">
        <v>300</v>
      </c>
      <c r="C376" s="341" t="s">
        <v>634</v>
      </c>
      <c r="D376" s="341" t="s">
        <v>749</v>
      </c>
      <c r="E376" s="341" t="s">
        <v>1158</v>
      </c>
      <c r="F376" s="342"/>
    </row>
    <row r="377" spans="2:6" x14ac:dyDescent="0.25">
      <c r="B377" s="340" t="s">
        <v>301</v>
      </c>
      <c r="C377" s="341" t="s">
        <v>635</v>
      </c>
      <c r="D377" s="341" t="s">
        <v>750</v>
      </c>
      <c r="E377" s="341" t="s">
        <v>1159</v>
      </c>
      <c r="F377" s="342"/>
    </row>
    <row r="378" spans="2:6" x14ac:dyDescent="0.25">
      <c r="B378" s="340" t="s">
        <v>302</v>
      </c>
      <c r="C378" s="341" t="s">
        <v>636</v>
      </c>
      <c r="D378" s="341" t="s">
        <v>751</v>
      </c>
      <c r="E378" s="341" t="s">
        <v>1160</v>
      </c>
      <c r="F378" s="342"/>
    </row>
    <row r="379" spans="2:6" x14ac:dyDescent="0.25">
      <c r="B379" s="340" t="s">
        <v>303</v>
      </c>
      <c r="C379" s="341" t="s">
        <v>637</v>
      </c>
      <c r="D379" s="341" t="s">
        <v>752</v>
      </c>
      <c r="E379" s="341" t="s">
        <v>1161</v>
      </c>
      <c r="F379" s="342"/>
    </row>
    <row r="380" spans="2:6" x14ac:dyDescent="0.25">
      <c r="B380" s="340" t="s">
        <v>304</v>
      </c>
      <c r="C380" s="341" t="s">
        <v>638</v>
      </c>
      <c r="D380" s="341" t="s">
        <v>753</v>
      </c>
      <c r="E380" s="341" t="s">
        <v>1162</v>
      </c>
      <c r="F380" s="342"/>
    </row>
    <row r="381" spans="2:6" x14ac:dyDescent="0.25">
      <c r="B381" s="340" t="s">
        <v>305</v>
      </c>
      <c r="C381" s="341" t="s">
        <v>639</v>
      </c>
      <c r="D381" s="341" t="s">
        <v>754</v>
      </c>
      <c r="E381" s="341" t="s">
        <v>1163</v>
      </c>
      <c r="F381" s="342"/>
    </row>
    <row r="382" spans="2:6" x14ac:dyDescent="0.25">
      <c r="B382" s="340" t="s">
        <v>306</v>
      </c>
      <c r="C382" s="341" t="s">
        <v>640</v>
      </c>
      <c r="D382" s="341" t="s">
        <v>755</v>
      </c>
      <c r="E382" s="341" t="s">
        <v>1164</v>
      </c>
      <c r="F382" s="342"/>
    </row>
    <row r="383" spans="2:6" x14ac:dyDescent="0.25">
      <c r="B383" s="340" t="s">
        <v>307</v>
      </c>
      <c r="C383" s="341" t="s">
        <v>641</v>
      </c>
      <c r="D383" s="341" t="s">
        <v>756</v>
      </c>
      <c r="E383" s="341" t="s">
        <v>1165</v>
      </c>
      <c r="F383" s="342"/>
    </row>
    <row r="384" spans="2:6" x14ac:dyDescent="0.25">
      <c r="B384" s="340" t="s">
        <v>308</v>
      </c>
      <c r="C384" s="341" t="s">
        <v>642</v>
      </c>
      <c r="D384" s="341" t="s">
        <v>757</v>
      </c>
      <c r="E384" s="341" t="s">
        <v>1166</v>
      </c>
      <c r="F384" s="342"/>
    </row>
    <row r="385" spans="2:6" x14ac:dyDescent="0.25">
      <c r="B385" s="340" t="s">
        <v>309</v>
      </c>
      <c r="C385" s="341" t="s">
        <v>643</v>
      </c>
      <c r="D385" s="341" t="s">
        <v>758</v>
      </c>
      <c r="E385" s="341" t="s">
        <v>1167</v>
      </c>
      <c r="F385" s="342"/>
    </row>
    <row r="386" spans="2:6" x14ac:dyDescent="0.25">
      <c r="B386" s="340" t="s">
        <v>310</v>
      </c>
      <c r="C386" s="341" t="s">
        <v>644</v>
      </c>
      <c r="D386" s="341" t="s">
        <v>759</v>
      </c>
      <c r="E386" s="341" t="s">
        <v>1168</v>
      </c>
      <c r="F386" s="342"/>
    </row>
    <row r="387" spans="2:6" x14ac:dyDescent="0.25">
      <c r="B387" s="340" t="s">
        <v>311</v>
      </c>
      <c r="C387" s="341" t="s">
        <v>645</v>
      </c>
      <c r="D387" s="341" t="s">
        <v>760</v>
      </c>
      <c r="E387" s="341" t="s">
        <v>1169</v>
      </c>
      <c r="F387" s="342"/>
    </row>
    <row r="388" spans="2:6" x14ac:dyDescent="0.25">
      <c r="B388" s="340" t="s">
        <v>312</v>
      </c>
      <c r="C388" s="341" t="s">
        <v>646</v>
      </c>
      <c r="D388" s="341" t="s">
        <v>761</v>
      </c>
      <c r="E388" s="341" t="s">
        <v>1170</v>
      </c>
      <c r="F388" s="342"/>
    </row>
    <row r="389" spans="2:6" x14ac:dyDescent="0.25">
      <c r="B389" s="340" t="s">
        <v>313</v>
      </c>
      <c r="C389" s="341" t="s">
        <v>647</v>
      </c>
      <c r="D389" s="341" t="s">
        <v>762</v>
      </c>
      <c r="E389" s="341" t="s">
        <v>1171</v>
      </c>
      <c r="F389" s="342"/>
    </row>
    <row r="390" spans="2:6" x14ac:dyDescent="0.25">
      <c r="B390" s="340" t="s">
        <v>314</v>
      </c>
      <c r="C390" s="341" t="s">
        <v>648</v>
      </c>
      <c r="D390" s="341" t="s">
        <v>763</v>
      </c>
      <c r="E390" s="341" t="s">
        <v>1172</v>
      </c>
      <c r="F390" s="342"/>
    </row>
    <row r="391" spans="2:6" x14ac:dyDescent="0.25">
      <c r="B391" s="340" t="s">
        <v>315</v>
      </c>
      <c r="C391" s="341" t="s">
        <v>649</v>
      </c>
      <c r="D391" s="341" t="s">
        <v>764</v>
      </c>
      <c r="E391" s="341" t="s">
        <v>1173</v>
      </c>
      <c r="F391" s="342"/>
    </row>
    <row r="392" spans="2:6" x14ac:dyDescent="0.25">
      <c r="B392" s="340" t="s">
        <v>316</v>
      </c>
      <c r="C392" s="341" t="s">
        <v>650</v>
      </c>
      <c r="D392" s="341" t="s">
        <v>765</v>
      </c>
      <c r="E392" s="341" t="s">
        <v>1174</v>
      </c>
      <c r="F392" s="342"/>
    </row>
    <row r="393" spans="2:6" x14ac:dyDescent="0.25">
      <c r="B393" s="340" t="s">
        <v>317</v>
      </c>
      <c r="C393" s="341" t="s">
        <v>651</v>
      </c>
      <c r="D393" s="341" t="s">
        <v>766</v>
      </c>
      <c r="E393" s="341" t="s">
        <v>1175</v>
      </c>
      <c r="F393" s="342"/>
    </row>
    <row r="394" spans="2:6" x14ac:dyDescent="0.25">
      <c r="B394" s="340" t="s">
        <v>318</v>
      </c>
      <c r="C394" s="341" t="s">
        <v>652</v>
      </c>
      <c r="D394" s="341" t="s">
        <v>767</v>
      </c>
      <c r="E394" s="341" t="s">
        <v>1176</v>
      </c>
      <c r="F394" s="342"/>
    </row>
    <row r="395" spans="2:6" x14ac:dyDescent="0.25">
      <c r="B395" s="340" t="s">
        <v>319</v>
      </c>
      <c r="C395" s="341" t="s">
        <v>653</v>
      </c>
      <c r="D395" s="341" t="s">
        <v>768</v>
      </c>
      <c r="E395" s="341" t="s">
        <v>1177</v>
      </c>
      <c r="F395" s="342"/>
    </row>
    <row r="396" spans="2:6" x14ac:dyDescent="0.25">
      <c r="B396" s="340" t="s">
        <v>320</v>
      </c>
      <c r="C396" s="341" t="s">
        <v>654</v>
      </c>
      <c r="D396" s="341" t="s">
        <v>769</v>
      </c>
      <c r="E396" s="341" t="s">
        <v>1178</v>
      </c>
      <c r="F396" s="342"/>
    </row>
    <row r="397" spans="2:6" x14ac:dyDescent="0.25">
      <c r="B397" s="340" t="s">
        <v>321</v>
      </c>
      <c r="C397" s="341" t="s">
        <v>655</v>
      </c>
      <c r="D397" s="341" t="s">
        <v>770</v>
      </c>
      <c r="E397" s="341" t="s">
        <v>1179</v>
      </c>
      <c r="F397" s="342"/>
    </row>
    <row r="398" spans="2:6" x14ac:dyDescent="0.25">
      <c r="B398" s="340" t="s">
        <v>322</v>
      </c>
      <c r="C398" s="341" t="s">
        <v>656</v>
      </c>
      <c r="D398" s="341" t="s">
        <v>771</v>
      </c>
      <c r="E398" s="341" t="s">
        <v>1180</v>
      </c>
      <c r="F398" s="342"/>
    </row>
    <row r="399" spans="2:6" x14ac:dyDescent="0.25">
      <c r="B399" s="340" t="s">
        <v>323</v>
      </c>
      <c r="C399" s="341" t="s">
        <v>657</v>
      </c>
      <c r="D399" s="341" t="s">
        <v>772</v>
      </c>
      <c r="E399" s="341" t="s">
        <v>1181</v>
      </c>
      <c r="F399" s="342"/>
    </row>
    <row r="400" spans="2:6" x14ac:dyDescent="0.25">
      <c r="B400" s="340" t="s">
        <v>324</v>
      </c>
      <c r="C400" s="341" t="s">
        <v>658</v>
      </c>
      <c r="D400" s="341" t="s">
        <v>773</v>
      </c>
      <c r="E400" s="341" t="s">
        <v>1182</v>
      </c>
      <c r="F400" s="342"/>
    </row>
    <row r="401" spans="2:6" x14ac:dyDescent="0.25">
      <c r="B401" s="340" t="s">
        <v>325</v>
      </c>
      <c r="C401" s="341" t="s">
        <v>659</v>
      </c>
      <c r="D401" s="341" t="s">
        <v>774</v>
      </c>
      <c r="E401" s="341" t="s">
        <v>1183</v>
      </c>
      <c r="F401" s="342"/>
    </row>
    <row r="402" spans="2:6" x14ac:dyDescent="0.25">
      <c r="B402" s="340" t="s">
        <v>326</v>
      </c>
      <c r="C402" s="341" t="s">
        <v>660</v>
      </c>
      <c r="D402" s="341" t="s">
        <v>775</v>
      </c>
      <c r="E402" s="341" t="s">
        <v>1184</v>
      </c>
      <c r="F402" s="342"/>
    </row>
    <row r="403" spans="2:6" x14ac:dyDescent="0.25">
      <c r="B403" s="340" t="s">
        <v>327</v>
      </c>
      <c r="C403" s="341" t="s">
        <v>661</v>
      </c>
      <c r="D403" s="341" t="s">
        <v>776</v>
      </c>
      <c r="E403" s="341" t="s">
        <v>1185</v>
      </c>
      <c r="F403" s="342"/>
    </row>
    <row r="404" spans="2:6" x14ac:dyDescent="0.25">
      <c r="B404" s="340" t="s">
        <v>328</v>
      </c>
      <c r="C404" s="341" t="s">
        <v>662</v>
      </c>
      <c r="D404" s="341" t="s">
        <v>777</v>
      </c>
      <c r="E404" s="341" t="s">
        <v>1186</v>
      </c>
      <c r="F404" s="342"/>
    </row>
    <row r="405" spans="2:6" x14ac:dyDescent="0.25">
      <c r="B405" s="340" t="s">
        <v>329</v>
      </c>
      <c r="C405" s="341" t="s">
        <v>663</v>
      </c>
      <c r="D405" s="341" t="s">
        <v>778</v>
      </c>
      <c r="E405" s="341" t="s">
        <v>1187</v>
      </c>
      <c r="F405" s="342"/>
    </row>
    <row r="406" spans="2:6" x14ac:dyDescent="0.25">
      <c r="B406" s="340" t="s">
        <v>330</v>
      </c>
      <c r="C406" s="341" t="s">
        <v>664</v>
      </c>
      <c r="D406" s="341" t="s">
        <v>779</v>
      </c>
      <c r="E406" s="341"/>
      <c r="F406" s="342"/>
    </row>
    <row r="407" spans="2:6" x14ac:dyDescent="0.25">
      <c r="B407" s="340" t="s">
        <v>331</v>
      </c>
      <c r="C407" s="341" t="s">
        <v>665</v>
      </c>
      <c r="D407" s="341" t="s">
        <v>780</v>
      </c>
      <c r="E407" s="341"/>
      <c r="F407" s="342"/>
    </row>
    <row r="408" spans="2:6" x14ac:dyDescent="0.25">
      <c r="B408" s="340" t="s">
        <v>332</v>
      </c>
      <c r="C408" s="341" t="s">
        <v>666</v>
      </c>
      <c r="D408" s="341" t="s">
        <v>781</v>
      </c>
      <c r="E408" s="341"/>
      <c r="F408" s="342"/>
    </row>
    <row r="409" spans="2:6" x14ac:dyDescent="0.25">
      <c r="B409" s="340" t="s">
        <v>333</v>
      </c>
      <c r="C409" s="341" t="s">
        <v>667</v>
      </c>
      <c r="D409" s="341" t="s">
        <v>782</v>
      </c>
      <c r="E409" s="341"/>
      <c r="F409" s="342"/>
    </row>
    <row r="410" spans="2:6" x14ac:dyDescent="0.25">
      <c r="B410" s="340" t="s">
        <v>334</v>
      </c>
      <c r="C410" s="341" t="s">
        <v>668</v>
      </c>
      <c r="D410" s="341" t="s">
        <v>783</v>
      </c>
      <c r="E410" s="341"/>
      <c r="F410" s="342"/>
    </row>
    <row r="411" spans="2:6" x14ac:dyDescent="0.25">
      <c r="B411" s="340" t="s">
        <v>335</v>
      </c>
      <c r="C411" s="341" t="s">
        <v>669</v>
      </c>
      <c r="D411" s="341" t="s">
        <v>784</v>
      </c>
      <c r="E411" s="341"/>
      <c r="F411" s="342"/>
    </row>
    <row r="412" spans="2:6" x14ac:dyDescent="0.25">
      <c r="B412" s="340" t="s">
        <v>336</v>
      </c>
      <c r="C412" s="341" t="s">
        <v>670</v>
      </c>
      <c r="D412" s="341" t="s">
        <v>785</v>
      </c>
      <c r="E412" s="341"/>
      <c r="F412" s="342"/>
    </row>
    <row r="413" spans="2:6" x14ac:dyDescent="0.25">
      <c r="B413" s="340" t="s">
        <v>337</v>
      </c>
      <c r="C413" s="341" t="s">
        <v>671</v>
      </c>
      <c r="D413" s="341" t="s">
        <v>786</v>
      </c>
      <c r="E413" s="341"/>
      <c r="F413" s="342"/>
    </row>
    <row r="414" spans="2:6" x14ac:dyDescent="0.25">
      <c r="B414" s="340" t="s">
        <v>338</v>
      </c>
      <c r="C414" s="341" t="s">
        <v>672</v>
      </c>
      <c r="D414" s="341" t="s">
        <v>787</v>
      </c>
      <c r="E414" s="341"/>
      <c r="F414" s="342"/>
    </row>
    <row r="415" spans="2:6" x14ac:dyDescent="0.25">
      <c r="B415" s="340" t="s">
        <v>339</v>
      </c>
      <c r="C415" s="341" t="s">
        <v>673</v>
      </c>
      <c r="D415" s="341" t="s">
        <v>788</v>
      </c>
      <c r="E415" s="341"/>
      <c r="F415" s="342"/>
    </row>
    <row r="416" spans="2:6" x14ac:dyDescent="0.25">
      <c r="B416" s="340" t="s">
        <v>340</v>
      </c>
      <c r="C416" s="341" t="s">
        <v>674</v>
      </c>
      <c r="D416" s="341" t="s">
        <v>789</v>
      </c>
      <c r="E416" s="341"/>
      <c r="F416" s="342"/>
    </row>
    <row r="417" spans="2:6" x14ac:dyDescent="0.25">
      <c r="B417" s="340" t="s">
        <v>341</v>
      </c>
      <c r="C417" s="341" t="s">
        <v>675</v>
      </c>
      <c r="D417" s="341" t="s">
        <v>790</v>
      </c>
      <c r="E417" s="341"/>
      <c r="F417" s="342"/>
    </row>
    <row r="418" spans="2:6" x14ac:dyDescent="0.25">
      <c r="B418" s="340" t="s">
        <v>342</v>
      </c>
      <c r="C418" s="341" t="s">
        <v>676</v>
      </c>
      <c r="D418" s="341" t="s">
        <v>791</v>
      </c>
      <c r="E418" s="341"/>
      <c r="F418" s="342"/>
    </row>
    <row r="419" spans="2:6" x14ac:dyDescent="0.25">
      <c r="B419" s="340" t="s">
        <v>343</v>
      </c>
      <c r="C419" s="341" t="s">
        <v>677</v>
      </c>
      <c r="D419" s="341" t="s">
        <v>792</v>
      </c>
      <c r="E419" s="341"/>
      <c r="F419" s="342"/>
    </row>
    <row r="420" spans="2:6" x14ac:dyDescent="0.25">
      <c r="B420" s="340" t="s">
        <v>344</v>
      </c>
      <c r="C420" s="341" t="s">
        <v>678</v>
      </c>
      <c r="D420" s="341" t="s">
        <v>793</v>
      </c>
      <c r="E420" s="341"/>
      <c r="F420" s="342"/>
    </row>
    <row r="421" spans="2:6" x14ac:dyDescent="0.25">
      <c r="B421" s="340" t="s">
        <v>345</v>
      </c>
      <c r="C421" s="341" t="s">
        <v>679</v>
      </c>
      <c r="D421" s="341" t="s">
        <v>794</v>
      </c>
      <c r="E421" s="341"/>
      <c r="F421" s="342"/>
    </row>
    <row r="422" spans="2:6" x14ac:dyDescent="0.25">
      <c r="B422" s="340" t="s">
        <v>346</v>
      </c>
      <c r="C422" s="341" t="s">
        <v>680</v>
      </c>
      <c r="D422" s="341" t="s">
        <v>795</v>
      </c>
      <c r="E422" s="341"/>
      <c r="F422" s="342"/>
    </row>
    <row r="423" spans="2:6" x14ac:dyDescent="0.25">
      <c r="B423" s="340" t="s">
        <v>347</v>
      </c>
      <c r="C423" s="341" t="s">
        <v>681</v>
      </c>
      <c r="D423" s="341" t="s">
        <v>796</v>
      </c>
      <c r="E423" s="341"/>
      <c r="F423" s="342"/>
    </row>
    <row r="424" spans="2:6" x14ac:dyDescent="0.25">
      <c r="B424" s="340" t="s">
        <v>348</v>
      </c>
      <c r="C424" s="341" t="s">
        <v>682</v>
      </c>
      <c r="D424" s="341" t="s">
        <v>797</v>
      </c>
      <c r="E424" s="341"/>
      <c r="F424" s="342"/>
    </row>
    <row r="425" spans="2:6" x14ac:dyDescent="0.25">
      <c r="B425" s="340" t="s">
        <v>349</v>
      </c>
      <c r="C425" s="341" t="s">
        <v>683</v>
      </c>
      <c r="D425" s="341" t="s">
        <v>798</v>
      </c>
      <c r="E425" s="341"/>
      <c r="F425" s="342"/>
    </row>
    <row r="426" spans="2:6" x14ac:dyDescent="0.25">
      <c r="B426" s="340" t="s">
        <v>350</v>
      </c>
      <c r="C426" s="341" t="s">
        <v>684</v>
      </c>
      <c r="D426" s="341" t="s">
        <v>799</v>
      </c>
      <c r="E426" s="341"/>
      <c r="F426" s="342"/>
    </row>
    <row r="427" spans="2:6" x14ac:dyDescent="0.25">
      <c r="B427" s="340" t="s">
        <v>351</v>
      </c>
      <c r="C427" s="341" t="s">
        <v>685</v>
      </c>
      <c r="D427" s="341" t="s">
        <v>800</v>
      </c>
      <c r="E427" s="341"/>
      <c r="F427" s="342"/>
    </row>
    <row r="428" spans="2:6" x14ac:dyDescent="0.25">
      <c r="B428" s="340" t="s">
        <v>352</v>
      </c>
      <c r="C428" s="341" t="s">
        <v>686</v>
      </c>
      <c r="D428" s="341" t="s">
        <v>801</v>
      </c>
      <c r="E428" s="341"/>
      <c r="F428" s="342"/>
    </row>
    <row r="429" spans="2:6" x14ac:dyDescent="0.25">
      <c r="B429" s="340" t="s">
        <v>353</v>
      </c>
      <c r="C429" s="341" t="s">
        <v>687</v>
      </c>
      <c r="D429" s="341" t="s">
        <v>802</v>
      </c>
      <c r="E429" s="341"/>
      <c r="F429" s="342"/>
    </row>
    <row r="430" spans="2:6" x14ac:dyDescent="0.25">
      <c r="B430" s="340" t="s">
        <v>354</v>
      </c>
      <c r="C430" s="341" t="s">
        <v>688</v>
      </c>
      <c r="D430" s="341"/>
      <c r="E430" s="341"/>
      <c r="F430" s="342"/>
    </row>
    <row r="431" spans="2:6" x14ac:dyDescent="0.25">
      <c r="B431" s="340" t="s">
        <v>355</v>
      </c>
      <c r="C431" s="341" t="s">
        <v>689</v>
      </c>
      <c r="D431" s="341"/>
      <c r="E431" s="341"/>
      <c r="F431" s="342"/>
    </row>
    <row r="432" spans="2:6" x14ac:dyDescent="0.25">
      <c r="B432" s="340" t="s">
        <v>356</v>
      </c>
      <c r="C432" s="341" t="s">
        <v>690</v>
      </c>
      <c r="D432" s="341"/>
      <c r="E432" s="341"/>
      <c r="F432" s="342"/>
    </row>
    <row r="433" spans="2:6" x14ac:dyDescent="0.25">
      <c r="B433" s="340" t="s">
        <v>357</v>
      </c>
      <c r="C433" s="341" t="s">
        <v>691</v>
      </c>
      <c r="D433" s="341"/>
      <c r="E433" s="341"/>
      <c r="F433" s="342"/>
    </row>
    <row r="434" spans="2:6" x14ac:dyDescent="0.25">
      <c r="B434" s="340" t="s">
        <v>358</v>
      </c>
      <c r="C434" s="341" t="s">
        <v>692</v>
      </c>
      <c r="D434" s="341"/>
      <c r="E434" s="341"/>
      <c r="F434" s="342"/>
    </row>
    <row r="435" spans="2:6" x14ac:dyDescent="0.25">
      <c r="B435" s="340" t="s">
        <v>359</v>
      </c>
      <c r="C435" s="341" t="s">
        <v>693</v>
      </c>
      <c r="D435" s="341"/>
      <c r="E435" s="341"/>
      <c r="F435" s="342"/>
    </row>
    <row r="436" spans="2:6" x14ac:dyDescent="0.25">
      <c r="B436" s="340" t="s">
        <v>360</v>
      </c>
      <c r="C436" s="341" t="s">
        <v>694</v>
      </c>
      <c r="D436" s="341"/>
      <c r="E436" s="341"/>
      <c r="F436" s="342"/>
    </row>
    <row r="437" spans="2:6" x14ac:dyDescent="0.25">
      <c r="B437" s="340" t="s">
        <v>361</v>
      </c>
      <c r="C437" s="341" t="s">
        <v>695</v>
      </c>
      <c r="D437" s="341"/>
      <c r="E437" s="341"/>
      <c r="F437" s="342"/>
    </row>
    <row r="438" spans="2:6" x14ac:dyDescent="0.25">
      <c r="B438" s="340" t="s">
        <v>362</v>
      </c>
      <c r="C438" s="341" t="s">
        <v>696</v>
      </c>
      <c r="D438" s="341"/>
      <c r="E438" s="341"/>
      <c r="F438" s="342"/>
    </row>
    <row r="439" spans="2:6" x14ac:dyDescent="0.25">
      <c r="B439" s="340" t="s">
        <v>363</v>
      </c>
      <c r="C439" s="341" t="s">
        <v>697</v>
      </c>
      <c r="D439" s="341"/>
      <c r="E439" s="341"/>
      <c r="F439" s="342"/>
    </row>
    <row r="440" spans="2:6" x14ac:dyDescent="0.25">
      <c r="B440" s="340" t="s">
        <v>364</v>
      </c>
      <c r="C440" s="341" t="s">
        <v>698</v>
      </c>
      <c r="D440" s="341"/>
      <c r="E440" s="341"/>
      <c r="F440" s="342"/>
    </row>
    <row r="441" spans="2:6" x14ac:dyDescent="0.25">
      <c r="B441" s="340" t="s">
        <v>365</v>
      </c>
      <c r="C441" s="341" t="s">
        <v>699</v>
      </c>
      <c r="D441" s="341"/>
      <c r="E441" s="341"/>
      <c r="F441" s="342"/>
    </row>
    <row r="442" spans="2:6" x14ac:dyDescent="0.25">
      <c r="B442" s="340" t="s">
        <v>366</v>
      </c>
      <c r="C442" s="341" t="s">
        <v>700</v>
      </c>
      <c r="D442" s="341"/>
      <c r="E442" s="341"/>
      <c r="F442" s="342"/>
    </row>
    <row r="443" spans="2:6" x14ac:dyDescent="0.25">
      <c r="B443" s="340" t="s">
        <v>367</v>
      </c>
      <c r="C443" s="341" t="s">
        <v>701</v>
      </c>
      <c r="D443" s="341"/>
      <c r="E443" s="341"/>
      <c r="F443" s="342"/>
    </row>
    <row r="444" spans="2:6" x14ac:dyDescent="0.25">
      <c r="B444" s="340" t="s">
        <v>368</v>
      </c>
      <c r="C444" s="341" t="s">
        <v>702</v>
      </c>
      <c r="D444" s="341"/>
      <c r="E444" s="341"/>
      <c r="F444" s="342"/>
    </row>
    <row r="445" spans="2:6" x14ac:dyDescent="0.25">
      <c r="B445" s="340" t="s">
        <v>369</v>
      </c>
      <c r="C445" s="341" t="s">
        <v>703</v>
      </c>
      <c r="D445" s="341"/>
      <c r="E445" s="341"/>
      <c r="F445" s="342"/>
    </row>
    <row r="446" spans="2:6" x14ac:dyDescent="0.25">
      <c r="B446" s="340" t="s">
        <v>370</v>
      </c>
      <c r="C446" s="341" t="s">
        <v>704</v>
      </c>
      <c r="D446" s="341"/>
      <c r="E446" s="341"/>
      <c r="F446" s="342"/>
    </row>
    <row r="447" spans="2:6" x14ac:dyDescent="0.25">
      <c r="B447" s="340" t="s">
        <v>371</v>
      </c>
      <c r="C447" s="341" t="s">
        <v>705</v>
      </c>
      <c r="D447" s="341"/>
      <c r="E447" s="341"/>
      <c r="F447" s="342"/>
    </row>
    <row r="448" spans="2:6" x14ac:dyDescent="0.25">
      <c r="B448" s="340" t="s">
        <v>372</v>
      </c>
      <c r="C448" s="341" t="s">
        <v>706</v>
      </c>
      <c r="D448" s="341"/>
      <c r="E448" s="341"/>
      <c r="F448" s="342"/>
    </row>
    <row r="449" spans="2:6" x14ac:dyDescent="0.25">
      <c r="B449" s="340" t="s">
        <v>373</v>
      </c>
      <c r="C449" s="341" t="s">
        <v>707</v>
      </c>
      <c r="D449" s="341"/>
      <c r="E449" s="341"/>
      <c r="F449" s="342"/>
    </row>
    <row r="450" spans="2:6" x14ac:dyDescent="0.25">
      <c r="B450" s="340" t="s">
        <v>374</v>
      </c>
      <c r="C450" s="341" t="s">
        <v>708</v>
      </c>
      <c r="D450" s="341"/>
      <c r="E450" s="341"/>
      <c r="F450" s="342"/>
    </row>
    <row r="451" spans="2:6" x14ac:dyDescent="0.25">
      <c r="B451" s="340" t="s">
        <v>375</v>
      </c>
      <c r="C451" s="341" t="s">
        <v>709</v>
      </c>
      <c r="D451" s="341"/>
      <c r="E451" s="341"/>
      <c r="F451" s="342"/>
    </row>
    <row r="452" spans="2:6" x14ac:dyDescent="0.25">
      <c r="B452" s="340" t="s">
        <v>376</v>
      </c>
      <c r="C452" s="341" t="s">
        <v>710</v>
      </c>
      <c r="D452" s="341"/>
      <c r="E452" s="341"/>
      <c r="F452" s="342"/>
    </row>
    <row r="453" spans="2:6" x14ac:dyDescent="0.25">
      <c r="B453" s="340" t="s">
        <v>377</v>
      </c>
      <c r="C453" s="341" t="s">
        <v>711</v>
      </c>
      <c r="D453" s="341"/>
      <c r="E453" s="341"/>
      <c r="F453" s="342"/>
    </row>
    <row r="454" spans="2:6" x14ac:dyDescent="0.25">
      <c r="B454" s="340" t="s">
        <v>378</v>
      </c>
      <c r="C454" s="341" t="s">
        <v>712</v>
      </c>
      <c r="D454" s="341"/>
      <c r="E454" s="341"/>
      <c r="F454" s="342"/>
    </row>
    <row r="455" spans="2:6" x14ac:dyDescent="0.25">
      <c r="B455" s="340" t="s">
        <v>379</v>
      </c>
      <c r="C455" s="341"/>
      <c r="D455" s="341"/>
      <c r="E455" s="341"/>
      <c r="F455" s="342"/>
    </row>
    <row r="456" spans="2:6" x14ac:dyDescent="0.25">
      <c r="B456" s="340" t="s">
        <v>380</v>
      </c>
      <c r="C456" s="341"/>
      <c r="D456" s="341"/>
      <c r="E456" s="341"/>
      <c r="F456" s="342"/>
    </row>
    <row r="457" spans="2:6" x14ac:dyDescent="0.25">
      <c r="B457" s="340" t="s">
        <v>381</v>
      </c>
      <c r="C457" s="341"/>
      <c r="D457" s="341"/>
      <c r="E457" s="341"/>
      <c r="F457" s="342"/>
    </row>
    <row r="458" spans="2:6" x14ac:dyDescent="0.25">
      <c r="B458" s="340" t="s">
        <v>382</v>
      </c>
      <c r="C458" s="341"/>
      <c r="D458" s="341"/>
      <c r="E458" s="341"/>
      <c r="F458" s="342"/>
    </row>
    <row r="459" spans="2:6" x14ac:dyDescent="0.25">
      <c r="B459" s="340" t="s">
        <v>383</v>
      </c>
      <c r="C459" s="341"/>
      <c r="D459" s="341"/>
      <c r="E459" s="341"/>
      <c r="F459" s="342"/>
    </row>
    <row r="460" spans="2:6" x14ac:dyDescent="0.25">
      <c r="B460" s="340" t="s">
        <v>384</v>
      </c>
      <c r="C460" s="341"/>
      <c r="D460" s="341"/>
      <c r="E460" s="341"/>
      <c r="F460" s="342"/>
    </row>
    <row r="461" spans="2:6" x14ac:dyDescent="0.25">
      <c r="B461" s="340" t="s">
        <v>385</v>
      </c>
      <c r="C461" s="341"/>
      <c r="D461" s="341"/>
      <c r="E461" s="341"/>
      <c r="F461" s="342"/>
    </row>
    <row r="462" spans="2:6" x14ac:dyDescent="0.25">
      <c r="B462" s="340" t="s">
        <v>386</v>
      </c>
      <c r="C462" s="341"/>
      <c r="D462" s="341"/>
      <c r="E462" s="341"/>
      <c r="F462" s="342"/>
    </row>
    <row r="463" spans="2:6" x14ac:dyDescent="0.25">
      <c r="B463" s="340" t="s">
        <v>387</v>
      </c>
      <c r="C463" s="341"/>
      <c r="D463" s="341"/>
      <c r="E463" s="341"/>
      <c r="F463" s="342"/>
    </row>
    <row r="464" spans="2:6" x14ac:dyDescent="0.25">
      <c r="B464" s="340" t="s">
        <v>388</v>
      </c>
      <c r="C464" s="341"/>
      <c r="D464" s="341"/>
      <c r="E464" s="341"/>
      <c r="F464" s="342"/>
    </row>
    <row r="465" spans="2:6" x14ac:dyDescent="0.25">
      <c r="B465" s="340" t="s">
        <v>389</v>
      </c>
      <c r="C465" s="341"/>
      <c r="D465" s="341"/>
      <c r="E465" s="341"/>
      <c r="F465" s="342"/>
    </row>
    <row r="466" spans="2:6" x14ac:dyDescent="0.25">
      <c r="B466" s="340" t="s">
        <v>390</v>
      </c>
      <c r="C466" s="341"/>
      <c r="D466" s="341"/>
      <c r="E466" s="341"/>
      <c r="F466" s="342"/>
    </row>
    <row r="467" spans="2:6" x14ac:dyDescent="0.25">
      <c r="B467" s="340" t="s">
        <v>391</v>
      </c>
      <c r="C467" s="341"/>
      <c r="D467" s="341"/>
      <c r="E467" s="341"/>
      <c r="F467" s="342"/>
    </row>
    <row r="468" spans="2:6" x14ac:dyDescent="0.25">
      <c r="B468" s="340" t="s">
        <v>392</v>
      </c>
      <c r="C468" s="341"/>
      <c r="D468" s="341"/>
      <c r="E468" s="341"/>
      <c r="F468" s="342"/>
    </row>
    <row r="469" spans="2:6" x14ac:dyDescent="0.25">
      <c r="B469" s="340" t="s">
        <v>393</v>
      </c>
      <c r="C469" s="341"/>
      <c r="D469" s="341"/>
      <c r="E469" s="341"/>
      <c r="F469" s="342"/>
    </row>
    <row r="470" spans="2:6" x14ac:dyDescent="0.25">
      <c r="B470" s="340" t="s">
        <v>394</v>
      </c>
      <c r="C470" s="341"/>
      <c r="D470" s="341"/>
      <c r="E470" s="341"/>
      <c r="F470" s="342"/>
    </row>
    <row r="471" spans="2:6" x14ac:dyDescent="0.25">
      <c r="B471" s="340" t="s">
        <v>395</v>
      </c>
      <c r="C471" s="341"/>
      <c r="D471" s="341"/>
      <c r="E471" s="341"/>
      <c r="F471" s="342"/>
    </row>
    <row r="472" spans="2:6" x14ac:dyDescent="0.25">
      <c r="B472" s="340" t="s">
        <v>396</v>
      </c>
      <c r="C472" s="341"/>
      <c r="D472" s="341"/>
      <c r="E472" s="341"/>
      <c r="F472" s="342"/>
    </row>
    <row r="473" spans="2:6" x14ac:dyDescent="0.25">
      <c r="B473" s="340" t="s">
        <v>397</v>
      </c>
      <c r="C473" s="341"/>
      <c r="D473" s="341"/>
      <c r="E473" s="341"/>
      <c r="F473" s="342"/>
    </row>
    <row r="474" spans="2:6" x14ac:dyDescent="0.25">
      <c r="B474" s="340" t="s">
        <v>398</v>
      </c>
      <c r="C474" s="341"/>
      <c r="D474" s="341"/>
      <c r="E474" s="341"/>
      <c r="F474" s="342"/>
    </row>
    <row r="475" spans="2:6" x14ac:dyDescent="0.25">
      <c r="B475" s="340" t="s">
        <v>399</v>
      </c>
      <c r="C475" s="341"/>
      <c r="D475" s="341"/>
      <c r="E475" s="341"/>
      <c r="F475" s="342"/>
    </row>
    <row r="476" spans="2:6" x14ac:dyDescent="0.25">
      <c r="B476" s="340" t="s">
        <v>400</v>
      </c>
      <c r="C476" s="341"/>
      <c r="D476" s="341"/>
      <c r="E476" s="341"/>
      <c r="F476" s="342"/>
    </row>
    <row r="477" spans="2:6" x14ac:dyDescent="0.25">
      <c r="B477" s="340" t="s">
        <v>401</v>
      </c>
      <c r="C477" s="341"/>
      <c r="D477" s="341"/>
      <c r="E477" s="341"/>
      <c r="F477" s="342"/>
    </row>
    <row r="478" spans="2:6" x14ac:dyDescent="0.25">
      <c r="B478" s="340" t="s">
        <v>402</v>
      </c>
      <c r="C478" s="341"/>
      <c r="D478" s="341"/>
      <c r="E478" s="341"/>
      <c r="F478" s="342"/>
    </row>
    <row r="479" spans="2:6" x14ac:dyDescent="0.25">
      <c r="B479" s="340" t="s">
        <v>403</v>
      </c>
      <c r="C479" s="341"/>
      <c r="D479" s="341"/>
      <c r="E479" s="341"/>
      <c r="F479" s="342"/>
    </row>
    <row r="480" spans="2:6" x14ac:dyDescent="0.25">
      <c r="B480" s="340" t="s">
        <v>404</v>
      </c>
      <c r="C480" s="341"/>
      <c r="D480" s="341"/>
      <c r="E480" s="341"/>
      <c r="F480" s="342"/>
    </row>
    <row r="481" spans="2:6" x14ac:dyDescent="0.25">
      <c r="B481" s="340" t="s">
        <v>405</v>
      </c>
      <c r="C481" s="341"/>
      <c r="D481" s="341"/>
      <c r="E481" s="341"/>
      <c r="F481" s="342"/>
    </row>
    <row r="482" spans="2:6" x14ac:dyDescent="0.25">
      <c r="B482" s="340" t="s">
        <v>406</v>
      </c>
      <c r="C482" s="341"/>
      <c r="D482" s="341"/>
      <c r="E482" s="341"/>
      <c r="F482" s="342"/>
    </row>
    <row r="483" spans="2:6" x14ac:dyDescent="0.25">
      <c r="B483" s="340" t="s">
        <v>407</v>
      </c>
      <c r="C483" s="341"/>
      <c r="D483" s="341"/>
      <c r="E483" s="341"/>
      <c r="F483" s="342"/>
    </row>
    <row r="484" spans="2:6" x14ac:dyDescent="0.25">
      <c r="B484" s="340" t="s">
        <v>408</v>
      </c>
      <c r="C484" s="341"/>
      <c r="D484" s="341"/>
      <c r="E484" s="341"/>
      <c r="F484" s="342"/>
    </row>
    <row r="485" spans="2:6" x14ac:dyDescent="0.25">
      <c r="B485" s="340" t="s">
        <v>409</v>
      </c>
      <c r="C485" s="341"/>
      <c r="D485" s="341"/>
      <c r="E485" s="341"/>
      <c r="F485" s="342"/>
    </row>
    <row r="486" spans="2:6" x14ac:dyDescent="0.25">
      <c r="B486" s="340" t="s">
        <v>410</v>
      </c>
      <c r="C486" s="341"/>
      <c r="D486" s="341"/>
      <c r="E486" s="341"/>
      <c r="F486" s="342"/>
    </row>
    <row r="487" spans="2:6" x14ac:dyDescent="0.25">
      <c r="B487" s="340" t="s">
        <v>411</v>
      </c>
      <c r="C487" s="341"/>
      <c r="D487" s="341"/>
      <c r="E487" s="341"/>
      <c r="F487" s="342"/>
    </row>
    <row r="488" spans="2:6" x14ac:dyDescent="0.25">
      <c r="B488" s="340" t="s">
        <v>412</v>
      </c>
      <c r="C488" s="341"/>
      <c r="D488" s="341"/>
      <c r="E488" s="341"/>
      <c r="F488" s="342"/>
    </row>
    <row r="489" spans="2:6" x14ac:dyDescent="0.25">
      <c r="B489" s="340" t="s">
        <v>413</v>
      </c>
      <c r="C489" s="341"/>
      <c r="D489" s="341"/>
      <c r="E489" s="341"/>
      <c r="F489" s="342"/>
    </row>
    <row r="490" spans="2:6" x14ac:dyDescent="0.25">
      <c r="B490" s="340" t="s">
        <v>414</v>
      </c>
      <c r="C490" s="341"/>
      <c r="D490" s="341"/>
      <c r="E490" s="341"/>
      <c r="F490" s="342"/>
    </row>
    <row r="491" spans="2:6" x14ac:dyDescent="0.25">
      <c r="B491" s="340" t="s">
        <v>415</v>
      </c>
      <c r="C491" s="341"/>
      <c r="D491" s="341"/>
      <c r="E491" s="341"/>
      <c r="F491" s="342"/>
    </row>
    <row r="492" spans="2:6" x14ac:dyDescent="0.25">
      <c r="B492" s="340" t="s">
        <v>416</v>
      </c>
      <c r="C492" s="341"/>
      <c r="D492" s="341"/>
      <c r="E492" s="341"/>
      <c r="F492" s="342"/>
    </row>
    <row r="493" spans="2:6" x14ac:dyDescent="0.25">
      <c r="B493" s="340" t="s">
        <v>417</v>
      </c>
      <c r="C493" s="341"/>
      <c r="D493" s="341"/>
      <c r="E493" s="341"/>
      <c r="F493" s="342"/>
    </row>
    <row r="494" spans="2:6" x14ac:dyDescent="0.25">
      <c r="B494" s="340" t="s">
        <v>418</v>
      </c>
      <c r="C494" s="341"/>
      <c r="D494" s="341"/>
      <c r="E494" s="341"/>
      <c r="F494" s="342"/>
    </row>
    <row r="495" spans="2:6" x14ac:dyDescent="0.25">
      <c r="B495" s="340" t="s">
        <v>419</v>
      </c>
      <c r="C495" s="341"/>
      <c r="D495" s="341"/>
      <c r="E495" s="341"/>
      <c r="F495" s="342"/>
    </row>
    <row r="496" spans="2:6" x14ac:dyDescent="0.25">
      <c r="B496" s="340" t="s">
        <v>420</v>
      </c>
      <c r="C496" s="341"/>
      <c r="D496" s="341"/>
      <c r="E496" s="341"/>
      <c r="F496" s="342"/>
    </row>
    <row r="497" spans="2:6" x14ac:dyDescent="0.25">
      <c r="B497" s="340" t="s">
        <v>421</v>
      </c>
      <c r="C497" s="341"/>
      <c r="D497" s="341"/>
      <c r="E497" s="341"/>
      <c r="F497" s="342"/>
    </row>
    <row r="498" spans="2:6" x14ac:dyDescent="0.25">
      <c r="B498" s="340" t="s">
        <v>422</v>
      </c>
      <c r="C498" s="341"/>
      <c r="D498" s="341"/>
      <c r="E498" s="341"/>
      <c r="F498" s="342"/>
    </row>
    <row r="499" spans="2:6" x14ac:dyDescent="0.25">
      <c r="B499" s="340" t="s">
        <v>423</v>
      </c>
      <c r="C499" s="341"/>
      <c r="D499" s="341"/>
      <c r="E499" s="341"/>
      <c r="F499" s="342"/>
    </row>
    <row r="500" spans="2:6" x14ac:dyDescent="0.25">
      <c r="B500" s="340" t="s">
        <v>424</v>
      </c>
      <c r="C500" s="341"/>
      <c r="D500" s="341"/>
      <c r="E500" s="341"/>
      <c r="F500" s="342"/>
    </row>
    <row r="501" spans="2:6" x14ac:dyDescent="0.25">
      <c r="B501" s="340" t="s">
        <v>425</v>
      </c>
      <c r="C501" s="341"/>
      <c r="D501" s="341"/>
      <c r="E501" s="341"/>
      <c r="F501" s="342"/>
    </row>
    <row r="502" spans="2:6" x14ac:dyDescent="0.25">
      <c r="B502" s="340" t="s">
        <v>426</v>
      </c>
      <c r="C502" s="341"/>
      <c r="D502" s="341"/>
      <c r="E502" s="341"/>
      <c r="F502" s="342"/>
    </row>
    <row r="503" spans="2:6" x14ac:dyDescent="0.25">
      <c r="B503" s="340" t="s">
        <v>427</v>
      </c>
      <c r="C503" s="341"/>
      <c r="D503" s="341"/>
      <c r="E503" s="341"/>
      <c r="F503" s="342"/>
    </row>
    <row r="504" spans="2:6" x14ac:dyDescent="0.25">
      <c r="B504" s="340" t="s">
        <v>428</v>
      </c>
      <c r="C504" s="341"/>
      <c r="D504" s="341"/>
      <c r="E504" s="341"/>
      <c r="F504" s="342"/>
    </row>
    <row r="505" spans="2:6" x14ac:dyDescent="0.25">
      <c r="B505" s="340" t="s">
        <v>429</v>
      </c>
      <c r="C505" s="341"/>
      <c r="D505" s="341"/>
      <c r="E505" s="341"/>
      <c r="F505" s="342"/>
    </row>
    <row r="506" spans="2:6" x14ac:dyDescent="0.25">
      <c r="B506" s="340" t="s">
        <v>430</v>
      </c>
      <c r="C506" s="341"/>
      <c r="D506" s="341"/>
      <c r="E506" s="341"/>
      <c r="F506" s="342"/>
    </row>
    <row r="507" spans="2:6" x14ac:dyDescent="0.25">
      <c r="B507" s="340" t="s">
        <v>431</v>
      </c>
      <c r="C507" s="341"/>
      <c r="D507" s="341"/>
      <c r="E507" s="341"/>
      <c r="F507" s="342"/>
    </row>
    <row r="508" spans="2:6" x14ac:dyDescent="0.25">
      <c r="B508" s="340" t="s">
        <v>432</v>
      </c>
      <c r="C508" s="341"/>
      <c r="D508" s="341"/>
      <c r="E508" s="341"/>
      <c r="F508" s="342"/>
    </row>
    <row r="509" spans="2:6" x14ac:dyDescent="0.25">
      <c r="B509" s="340" t="s">
        <v>433</v>
      </c>
      <c r="C509" s="341"/>
      <c r="D509" s="341"/>
      <c r="E509" s="341"/>
      <c r="F509" s="342"/>
    </row>
    <row r="510" spans="2:6" x14ac:dyDescent="0.25">
      <c r="B510" s="340" t="s">
        <v>434</v>
      </c>
      <c r="C510" s="341"/>
      <c r="D510" s="341"/>
      <c r="E510" s="341"/>
      <c r="F510" s="342"/>
    </row>
    <row r="511" spans="2:6" x14ac:dyDescent="0.25">
      <c r="B511" s="340" t="s">
        <v>435</v>
      </c>
      <c r="C511" s="341"/>
      <c r="D511" s="341"/>
      <c r="E511" s="341"/>
      <c r="F511" s="342"/>
    </row>
    <row r="512" spans="2:6" x14ac:dyDescent="0.25">
      <c r="B512" s="340" t="s">
        <v>436</v>
      </c>
      <c r="C512" s="341"/>
      <c r="D512" s="341"/>
      <c r="E512" s="341"/>
      <c r="F512" s="342"/>
    </row>
    <row r="513" spans="2:6" x14ac:dyDescent="0.25">
      <c r="B513" s="340" t="s">
        <v>437</v>
      </c>
      <c r="C513" s="341"/>
      <c r="D513" s="341"/>
      <c r="E513" s="341"/>
      <c r="F513" s="342"/>
    </row>
    <row r="514" spans="2:6" x14ac:dyDescent="0.25">
      <c r="B514" s="340" t="s">
        <v>438</v>
      </c>
      <c r="C514" s="341"/>
      <c r="D514" s="341"/>
      <c r="E514" s="341"/>
      <c r="F514" s="342"/>
    </row>
    <row r="515" spans="2:6" x14ac:dyDescent="0.25">
      <c r="B515" s="340" t="s">
        <v>439</v>
      </c>
      <c r="C515" s="341"/>
      <c r="D515" s="341"/>
      <c r="E515" s="341"/>
      <c r="F515" s="342"/>
    </row>
    <row r="516" spans="2:6" x14ac:dyDescent="0.25">
      <c r="B516" s="340" t="s">
        <v>440</v>
      </c>
      <c r="C516" s="341"/>
      <c r="D516" s="341"/>
      <c r="E516" s="341"/>
      <c r="F516" s="342"/>
    </row>
    <row r="517" spans="2:6" x14ac:dyDescent="0.25">
      <c r="B517" s="340" t="s">
        <v>441</v>
      </c>
      <c r="C517" s="341"/>
      <c r="D517" s="341"/>
      <c r="E517" s="341"/>
      <c r="F517" s="342"/>
    </row>
    <row r="518" spans="2:6" x14ac:dyDescent="0.25">
      <c r="B518" s="340" t="s">
        <v>442</v>
      </c>
      <c r="C518" s="341"/>
      <c r="D518" s="341"/>
      <c r="E518" s="341"/>
      <c r="F518" s="342"/>
    </row>
    <row r="519" spans="2:6" x14ac:dyDescent="0.25">
      <c r="B519" s="340" t="s">
        <v>443</v>
      </c>
      <c r="C519" s="341"/>
      <c r="D519" s="341"/>
      <c r="E519" s="341"/>
      <c r="F519" s="342"/>
    </row>
    <row r="520" spans="2:6" x14ac:dyDescent="0.25">
      <c r="B520" s="340" t="s">
        <v>444</v>
      </c>
      <c r="C520" s="341"/>
      <c r="D520" s="341"/>
      <c r="E520" s="341"/>
      <c r="F520" s="342"/>
    </row>
    <row r="521" spans="2:6" x14ac:dyDescent="0.25">
      <c r="B521" s="340" t="s">
        <v>445</v>
      </c>
      <c r="C521" s="341"/>
      <c r="D521" s="341"/>
      <c r="E521" s="341"/>
      <c r="F521" s="342"/>
    </row>
    <row r="522" spans="2:6" x14ac:dyDescent="0.25">
      <c r="B522" s="340" t="s">
        <v>446</v>
      </c>
      <c r="C522" s="341"/>
      <c r="D522" s="341"/>
      <c r="E522" s="341"/>
      <c r="F522" s="342"/>
    </row>
    <row r="523" spans="2:6" x14ac:dyDescent="0.25">
      <c r="B523" s="340" t="s">
        <v>447</v>
      </c>
      <c r="C523" s="341"/>
      <c r="D523" s="341"/>
      <c r="E523" s="341"/>
      <c r="F523" s="342"/>
    </row>
    <row r="524" spans="2:6" x14ac:dyDescent="0.25">
      <c r="B524" s="340" t="s">
        <v>448</v>
      </c>
      <c r="C524" s="341"/>
      <c r="D524" s="341"/>
      <c r="E524" s="341"/>
      <c r="F524" s="342"/>
    </row>
    <row r="525" spans="2:6" x14ac:dyDescent="0.25">
      <c r="B525" s="340" t="s">
        <v>449</v>
      </c>
      <c r="C525" s="341"/>
      <c r="D525" s="341"/>
      <c r="E525" s="341"/>
      <c r="F525" s="342"/>
    </row>
    <row r="526" spans="2:6" x14ac:dyDescent="0.25">
      <c r="B526" s="340" t="s">
        <v>450</v>
      </c>
      <c r="C526" s="341"/>
      <c r="D526" s="341"/>
      <c r="E526" s="341"/>
      <c r="F526" s="342"/>
    </row>
    <row r="527" spans="2:6" x14ac:dyDescent="0.25">
      <c r="B527" s="340" t="s">
        <v>451</v>
      </c>
      <c r="C527" s="341"/>
      <c r="D527" s="341"/>
      <c r="E527" s="341"/>
      <c r="F527" s="342"/>
    </row>
    <row r="528" spans="2:6" x14ac:dyDescent="0.25">
      <c r="B528" s="340" t="s">
        <v>452</v>
      </c>
      <c r="C528" s="341"/>
      <c r="D528" s="341"/>
      <c r="E528" s="341"/>
      <c r="F528" s="342"/>
    </row>
    <row r="529" spans="2:6" x14ac:dyDescent="0.25">
      <c r="B529" s="340" t="s">
        <v>453</v>
      </c>
      <c r="C529" s="341"/>
      <c r="D529" s="341"/>
      <c r="E529" s="341"/>
      <c r="F529" s="342"/>
    </row>
    <row r="530" spans="2:6" x14ac:dyDescent="0.25">
      <c r="B530" s="340" t="s">
        <v>454</v>
      </c>
      <c r="C530" s="341"/>
      <c r="D530" s="341"/>
      <c r="E530" s="341"/>
      <c r="F530" s="342"/>
    </row>
    <row r="531" spans="2:6" x14ac:dyDescent="0.25">
      <c r="B531" s="340" t="s">
        <v>455</v>
      </c>
      <c r="C531" s="341"/>
      <c r="D531" s="341"/>
      <c r="E531" s="341"/>
      <c r="F531" s="342"/>
    </row>
    <row r="532" spans="2:6" x14ac:dyDescent="0.25">
      <c r="B532" s="340" t="s">
        <v>456</v>
      </c>
      <c r="C532" s="341"/>
      <c r="D532" s="341"/>
      <c r="E532" s="341"/>
      <c r="F532" s="342"/>
    </row>
    <row r="533" spans="2:6" x14ac:dyDescent="0.25">
      <c r="B533" s="340" t="s">
        <v>457</v>
      </c>
      <c r="C533" s="341"/>
      <c r="D533" s="341"/>
      <c r="E533" s="341"/>
      <c r="F533" s="342"/>
    </row>
    <row r="534" spans="2:6" x14ac:dyDescent="0.25">
      <c r="B534" s="340" t="s">
        <v>458</v>
      </c>
      <c r="C534" s="341"/>
      <c r="D534" s="341"/>
      <c r="E534" s="341"/>
      <c r="F534" s="342"/>
    </row>
    <row r="535" spans="2:6" x14ac:dyDescent="0.25">
      <c r="B535" s="340" t="s">
        <v>459</v>
      </c>
      <c r="C535" s="341"/>
      <c r="D535" s="341"/>
      <c r="E535" s="341"/>
      <c r="F535" s="342"/>
    </row>
    <row r="536" spans="2:6" x14ac:dyDescent="0.25">
      <c r="B536" s="340" t="s">
        <v>460</v>
      </c>
      <c r="C536" s="341"/>
      <c r="D536" s="341"/>
      <c r="E536" s="341"/>
      <c r="F536" s="342"/>
    </row>
    <row r="537" spans="2:6" x14ac:dyDescent="0.25">
      <c r="B537" s="340" t="s">
        <v>461</v>
      </c>
      <c r="C537" s="341"/>
      <c r="D537" s="341"/>
      <c r="E537" s="341"/>
      <c r="F537" s="342"/>
    </row>
    <row r="538" spans="2:6" x14ac:dyDescent="0.25">
      <c r="B538" s="340" t="s">
        <v>462</v>
      </c>
      <c r="C538" s="341"/>
      <c r="D538" s="341"/>
      <c r="E538" s="341"/>
      <c r="F538" s="342"/>
    </row>
    <row r="539" spans="2:6" x14ac:dyDescent="0.25">
      <c r="B539" s="340" t="s">
        <v>463</v>
      </c>
      <c r="C539" s="341"/>
      <c r="D539" s="341"/>
      <c r="E539" s="341"/>
      <c r="F539" s="342"/>
    </row>
    <row r="540" spans="2:6" x14ac:dyDescent="0.25">
      <c r="B540" s="340" t="s">
        <v>464</v>
      </c>
      <c r="C540" s="341"/>
      <c r="D540" s="341"/>
      <c r="E540" s="341"/>
      <c r="F540" s="342"/>
    </row>
    <row r="541" spans="2:6" x14ac:dyDescent="0.25">
      <c r="B541" s="340" t="s">
        <v>465</v>
      </c>
      <c r="C541" s="341"/>
      <c r="D541" s="341"/>
      <c r="E541" s="341"/>
      <c r="F541" s="342"/>
    </row>
    <row r="542" spans="2:6" x14ac:dyDescent="0.25">
      <c r="B542" s="340" t="s">
        <v>466</v>
      </c>
      <c r="C542" s="341"/>
      <c r="D542" s="341"/>
      <c r="E542" s="341"/>
      <c r="F542" s="342"/>
    </row>
    <row r="543" spans="2:6" x14ac:dyDescent="0.25">
      <c r="B543" s="340" t="s">
        <v>467</v>
      </c>
      <c r="C543" s="341"/>
      <c r="D543" s="341"/>
      <c r="E543" s="341"/>
      <c r="F543" s="342"/>
    </row>
    <row r="544" spans="2:6" x14ac:dyDescent="0.25">
      <c r="B544" s="340" t="s">
        <v>468</v>
      </c>
      <c r="C544" s="341"/>
      <c r="D544" s="341"/>
      <c r="E544" s="341"/>
      <c r="F544" s="342"/>
    </row>
    <row r="545" spans="2:6" x14ac:dyDescent="0.25">
      <c r="B545" s="340" t="s">
        <v>469</v>
      </c>
      <c r="C545" s="341"/>
      <c r="D545" s="341"/>
      <c r="E545" s="341"/>
      <c r="F545" s="342"/>
    </row>
    <row r="546" spans="2:6" x14ac:dyDescent="0.25">
      <c r="B546" s="340" t="s">
        <v>470</v>
      </c>
      <c r="C546" s="341"/>
      <c r="D546" s="341"/>
      <c r="E546" s="341"/>
      <c r="F546" s="342"/>
    </row>
    <row r="547" spans="2:6" x14ac:dyDescent="0.25">
      <c r="B547" s="340" t="s">
        <v>471</v>
      </c>
      <c r="C547" s="341"/>
      <c r="D547" s="341"/>
      <c r="E547" s="341"/>
      <c r="F547" s="342"/>
    </row>
    <row r="548" spans="2:6" x14ac:dyDescent="0.25">
      <c r="B548" s="340" t="s">
        <v>472</v>
      </c>
      <c r="C548" s="341"/>
      <c r="D548" s="341"/>
      <c r="E548" s="341"/>
      <c r="F548" s="342"/>
    </row>
    <row r="549" spans="2:6" x14ac:dyDescent="0.25">
      <c r="B549" s="340" t="s">
        <v>473</v>
      </c>
      <c r="C549" s="341"/>
      <c r="D549" s="341"/>
      <c r="E549" s="341"/>
      <c r="F549" s="342"/>
    </row>
    <row r="550" spans="2:6" x14ac:dyDescent="0.25">
      <c r="B550" s="340" t="s">
        <v>474</v>
      </c>
      <c r="C550" s="341"/>
      <c r="D550" s="341"/>
      <c r="E550" s="341"/>
      <c r="F550" s="342"/>
    </row>
    <row r="551" spans="2:6" x14ac:dyDescent="0.25">
      <c r="B551" s="340" t="s">
        <v>475</v>
      </c>
      <c r="C551" s="341"/>
      <c r="D551" s="341"/>
      <c r="E551" s="341"/>
      <c r="F551" s="342"/>
    </row>
    <row r="552" spans="2:6" x14ac:dyDescent="0.25">
      <c r="B552" s="340" t="s">
        <v>476</v>
      </c>
      <c r="C552" s="341"/>
      <c r="D552" s="341"/>
      <c r="E552" s="341"/>
      <c r="F552" s="342"/>
    </row>
    <row r="553" spans="2:6" x14ac:dyDescent="0.25">
      <c r="B553" s="340" t="s">
        <v>477</v>
      </c>
      <c r="C553" s="341"/>
      <c r="D553" s="341"/>
      <c r="E553" s="341"/>
      <c r="F553" s="342"/>
    </row>
    <row r="554" spans="2:6" x14ac:dyDescent="0.25">
      <c r="B554" s="340" t="s">
        <v>478</v>
      </c>
      <c r="C554" s="341"/>
      <c r="D554" s="341"/>
      <c r="E554" s="341"/>
      <c r="F554" s="342"/>
    </row>
    <row r="555" spans="2:6" x14ac:dyDescent="0.25">
      <c r="B555" s="340" t="s">
        <v>479</v>
      </c>
      <c r="C555" s="341"/>
      <c r="D555" s="341"/>
      <c r="E555" s="341"/>
      <c r="F555" s="342"/>
    </row>
    <row r="556" spans="2:6" x14ac:dyDescent="0.25">
      <c r="B556" s="340" t="s">
        <v>480</v>
      </c>
      <c r="C556" s="341"/>
      <c r="D556" s="341"/>
      <c r="E556" s="341"/>
      <c r="F556" s="342"/>
    </row>
    <row r="557" spans="2:6" x14ac:dyDescent="0.25">
      <c r="B557" s="340" t="s">
        <v>481</v>
      </c>
      <c r="C557" s="341"/>
      <c r="D557" s="341"/>
      <c r="E557" s="341"/>
      <c r="F557" s="342"/>
    </row>
    <row r="558" spans="2:6" x14ac:dyDescent="0.25">
      <c r="B558" s="340" t="s">
        <v>482</v>
      </c>
      <c r="C558" s="341"/>
      <c r="D558" s="341"/>
      <c r="E558" s="341"/>
      <c r="F558" s="342"/>
    </row>
    <row r="559" spans="2:6" x14ac:dyDescent="0.25">
      <c r="B559" s="340" t="s">
        <v>483</v>
      </c>
      <c r="C559" s="341"/>
      <c r="D559" s="341"/>
      <c r="E559" s="341"/>
      <c r="F559" s="342"/>
    </row>
    <row r="560" spans="2:6" x14ac:dyDescent="0.25">
      <c r="B560" s="340" t="s">
        <v>484</v>
      </c>
      <c r="C560" s="341"/>
      <c r="D560" s="341"/>
      <c r="E560" s="341"/>
      <c r="F560" s="342"/>
    </row>
    <row r="561" spans="2:6" x14ac:dyDescent="0.25">
      <c r="B561" s="340" t="s">
        <v>485</v>
      </c>
      <c r="C561" s="341"/>
      <c r="D561" s="341"/>
      <c r="E561" s="341"/>
      <c r="F561" s="342"/>
    </row>
    <row r="562" spans="2:6" x14ac:dyDescent="0.25">
      <c r="B562" s="340" t="s">
        <v>486</v>
      </c>
      <c r="C562" s="341"/>
      <c r="D562" s="341"/>
      <c r="E562" s="341"/>
      <c r="F562" s="342"/>
    </row>
    <row r="563" spans="2:6" x14ac:dyDescent="0.25">
      <c r="B563" s="340" t="s">
        <v>487</v>
      </c>
      <c r="C563" s="341"/>
      <c r="D563" s="341"/>
      <c r="E563" s="341"/>
      <c r="F563" s="342"/>
    </row>
    <row r="564" spans="2:6" x14ac:dyDescent="0.25">
      <c r="B564" s="340" t="s">
        <v>488</v>
      </c>
      <c r="C564" s="341"/>
      <c r="D564" s="341"/>
      <c r="E564" s="341"/>
      <c r="F564" s="342"/>
    </row>
    <row r="565" spans="2:6" x14ac:dyDescent="0.25">
      <c r="B565" s="340" t="s">
        <v>489</v>
      </c>
      <c r="C565" s="341"/>
      <c r="D565" s="341"/>
      <c r="E565" s="341"/>
      <c r="F565" s="342"/>
    </row>
    <row r="566" spans="2:6" x14ac:dyDescent="0.25">
      <c r="B566" s="340" t="s">
        <v>490</v>
      </c>
      <c r="C566" s="341"/>
      <c r="D566" s="341"/>
      <c r="E566" s="341"/>
      <c r="F566" s="342"/>
    </row>
    <row r="567" spans="2:6" x14ac:dyDescent="0.25">
      <c r="B567" s="340" t="s">
        <v>491</v>
      </c>
      <c r="C567" s="341"/>
      <c r="D567" s="341"/>
      <c r="E567" s="341"/>
      <c r="F567" s="342"/>
    </row>
    <row r="568" spans="2:6" x14ac:dyDescent="0.25">
      <c r="B568" s="340" t="s">
        <v>492</v>
      </c>
      <c r="C568" s="341"/>
      <c r="D568" s="341"/>
      <c r="E568" s="341"/>
      <c r="F568" s="342"/>
    </row>
    <row r="569" spans="2:6" x14ac:dyDescent="0.25">
      <c r="B569" s="340" t="s">
        <v>493</v>
      </c>
      <c r="C569" s="341"/>
      <c r="D569" s="341"/>
      <c r="E569" s="341"/>
      <c r="F569" s="342"/>
    </row>
    <row r="570" spans="2:6" x14ac:dyDescent="0.25">
      <c r="B570" s="340" t="s">
        <v>494</v>
      </c>
      <c r="C570" s="341"/>
      <c r="D570" s="341"/>
      <c r="E570" s="341"/>
      <c r="F570" s="342"/>
    </row>
    <row r="571" spans="2:6" x14ac:dyDescent="0.25">
      <c r="B571" s="340" t="s">
        <v>495</v>
      </c>
      <c r="C571" s="341"/>
      <c r="D571" s="341"/>
      <c r="E571" s="341"/>
      <c r="F571" s="342"/>
    </row>
    <row r="572" spans="2:6" x14ac:dyDescent="0.25">
      <c r="B572" s="340" t="s">
        <v>496</v>
      </c>
      <c r="C572" s="341"/>
      <c r="D572" s="341"/>
      <c r="E572" s="341"/>
      <c r="F572" s="342"/>
    </row>
    <row r="573" spans="2:6" x14ac:dyDescent="0.25">
      <c r="B573" s="340" t="s">
        <v>497</v>
      </c>
      <c r="C573" s="341"/>
      <c r="D573" s="341"/>
      <c r="E573" s="341"/>
      <c r="F573" s="342"/>
    </row>
    <row r="574" spans="2:6" x14ac:dyDescent="0.25">
      <c r="B574" s="340" t="s">
        <v>498</v>
      </c>
      <c r="C574" s="341"/>
      <c r="D574" s="341"/>
      <c r="E574" s="341"/>
      <c r="F574" s="342"/>
    </row>
    <row r="575" spans="2:6" x14ac:dyDescent="0.25">
      <c r="B575" s="340" t="s">
        <v>499</v>
      </c>
      <c r="C575" s="341"/>
      <c r="D575" s="341"/>
      <c r="E575" s="341"/>
      <c r="F575" s="342"/>
    </row>
    <row r="576" spans="2:6" x14ac:dyDescent="0.25">
      <c r="B576" s="340" t="s">
        <v>500</v>
      </c>
      <c r="C576" s="341"/>
      <c r="D576" s="341"/>
      <c r="E576" s="341"/>
      <c r="F576" s="342"/>
    </row>
    <row r="577" spans="2:6" x14ac:dyDescent="0.25">
      <c r="B577" s="340" t="s">
        <v>501</v>
      </c>
      <c r="C577" s="341"/>
      <c r="D577" s="341"/>
      <c r="E577" s="341"/>
      <c r="F577" s="342"/>
    </row>
    <row r="578" spans="2:6" x14ac:dyDescent="0.25">
      <c r="B578" s="340" t="s">
        <v>502</v>
      </c>
      <c r="C578" s="341"/>
      <c r="D578" s="341"/>
      <c r="E578" s="341"/>
      <c r="F578" s="342"/>
    </row>
    <row r="579" spans="2:6" x14ac:dyDescent="0.25">
      <c r="B579" s="340" t="s">
        <v>503</v>
      </c>
      <c r="C579" s="341"/>
      <c r="D579" s="341"/>
      <c r="E579" s="341"/>
      <c r="F579" s="342"/>
    </row>
    <row r="580" spans="2:6" x14ac:dyDescent="0.25">
      <c r="B580" s="340" t="s">
        <v>504</v>
      </c>
      <c r="C580" s="341"/>
      <c r="D580" s="341"/>
      <c r="E580" s="341"/>
      <c r="F580" s="342"/>
    </row>
    <row r="581" spans="2:6" x14ac:dyDescent="0.25">
      <c r="B581" s="340" t="s">
        <v>505</v>
      </c>
      <c r="C581" s="341"/>
      <c r="D581" s="341"/>
      <c r="E581" s="341"/>
      <c r="F581" s="342"/>
    </row>
    <row r="582" spans="2:6" x14ac:dyDescent="0.25">
      <c r="B582" s="340" t="s">
        <v>506</v>
      </c>
      <c r="C582" s="341"/>
      <c r="D582" s="341"/>
      <c r="E582" s="341"/>
      <c r="F582" s="342"/>
    </row>
    <row r="583" spans="2:6" x14ac:dyDescent="0.25">
      <c r="B583" s="340" t="s">
        <v>507</v>
      </c>
      <c r="C583" s="341"/>
      <c r="D583" s="341"/>
      <c r="E583" s="341"/>
      <c r="F583" s="342"/>
    </row>
    <row r="584" spans="2:6" x14ac:dyDescent="0.25">
      <c r="B584" s="340" t="s">
        <v>508</v>
      </c>
      <c r="C584" s="341"/>
      <c r="D584" s="341"/>
      <c r="E584" s="341"/>
      <c r="F584" s="342"/>
    </row>
    <row r="585" spans="2:6" x14ac:dyDescent="0.25">
      <c r="B585" s="340" t="s">
        <v>509</v>
      </c>
      <c r="C585" s="341"/>
      <c r="D585" s="341"/>
      <c r="E585" s="341"/>
      <c r="F585" s="342"/>
    </row>
    <row r="586" spans="2:6" x14ac:dyDescent="0.25">
      <c r="B586" s="340" t="s">
        <v>510</v>
      </c>
      <c r="C586" s="341"/>
      <c r="D586" s="341"/>
      <c r="E586" s="341"/>
      <c r="F586" s="342"/>
    </row>
    <row r="587" spans="2:6" x14ac:dyDescent="0.25">
      <c r="B587" s="340" t="s">
        <v>511</v>
      </c>
      <c r="C587" s="341"/>
      <c r="D587" s="341"/>
      <c r="E587" s="341"/>
      <c r="F587" s="342"/>
    </row>
    <row r="588" spans="2:6" x14ac:dyDescent="0.25">
      <c r="B588" s="340" t="s">
        <v>512</v>
      </c>
      <c r="C588" s="341"/>
      <c r="D588" s="341"/>
      <c r="E588" s="341"/>
      <c r="F588" s="342"/>
    </row>
    <row r="589" spans="2:6" x14ac:dyDescent="0.25">
      <c r="B589" s="340" t="s">
        <v>513</v>
      </c>
      <c r="C589" s="341"/>
      <c r="D589" s="341"/>
      <c r="E589" s="341"/>
      <c r="F589" s="342"/>
    </row>
    <row r="590" spans="2:6" x14ac:dyDescent="0.25">
      <c r="B590" s="340" t="s">
        <v>514</v>
      </c>
      <c r="C590" s="341"/>
      <c r="D590" s="341"/>
      <c r="E590" s="341"/>
      <c r="F590" s="342"/>
    </row>
    <row r="591" spans="2:6" x14ac:dyDescent="0.25">
      <c r="B591" s="340" t="s">
        <v>515</v>
      </c>
      <c r="C591" s="341"/>
      <c r="D591" s="341"/>
      <c r="E591" s="341"/>
      <c r="F591" s="342"/>
    </row>
    <row r="592" spans="2:6" x14ac:dyDescent="0.25">
      <c r="B592" s="340" t="s">
        <v>516</v>
      </c>
      <c r="C592" s="341"/>
      <c r="D592" s="341"/>
      <c r="E592" s="341"/>
      <c r="F592" s="342"/>
    </row>
    <row r="593" spans="2:6" x14ac:dyDescent="0.25">
      <c r="B593" s="340" t="s">
        <v>517</v>
      </c>
      <c r="C593" s="341"/>
      <c r="D593" s="341"/>
      <c r="E593" s="341"/>
      <c r="F593" s="342"/>
    </row>
    <row r="594" spans="2:6" x14ac:dyDescent="0.25">
      <c r="B594" s="340" t="s">
        <v>518</v>
      </c>
      <c r="C594" s="341"/>
      <c r="D594" s="341"/>
      <c r="E594" s="341"/>
      <c r="F594" s="342"/>
    </row>
    <row r="595" spans="2:6" x14ac:dyDescent="0.25">
      <c r="B595" s="340" t="s">
        <v>519</v>
      </c>
      <c r="C595" s="341"/>
      <c r="D595" s="341"/>
      <c r="E595" s="341"/>
      <c r="F595" s="342"/>
    </row>
    <row r="596" spans="2:6" x14ac:dyDescent="0.25">
      <c r="B596" s="340" t="s">
        <v>520</v>
      </c>
      <c r="C596" s="341"/>
      <c r="D596" s="341"/>
      <c r="E596" s="341"/>
      <c r="F596" s="342"/>
    </row>
    <row r="597" spans="2:6" x14ac:dyDescent="0.25">
      <c r="B597" s="340" t="s">
        <v>521</v>
      </c>
      <c r="C597" s="341"/>
      <c r="D597" s="341"/>
      <c r="E597" s="341"/>
      <c r="F597" s="342"/>
    </row>
    <row r="598" spans="2:6" x14ac:dyDescent="0.25">
      <c r="B598" s="340" t="s">
        <v>522</v>
      </c>
      <c r="C598" s="341"/>
      <c r="D598" s="341"/>
      <c r="E598" s="341"/>
      <c r="F598" s="342"/>
    </row>
    <row r="599" spans="2:6" x14ac:dyDescent="0.25">
      <c r="B599" s="340" t="s">
        <v>523</v>
      </c>
      <c r="C599" s="341"/>
      <c r="D599" s="341"/>
      <c r="E599" s="341"/>
      <c r="F599" s="342"/>
    </row>
    <row r="600" spans="2:6" x14ac:dyDescent="0.25">
      <c r="B600" s="340" t="s">
        <v>524</v>
      </c>
      <c r="C600" s="341"/>
      <c r="D600" s="341"/>
      <c r="E600" s="341"/>
      <c r="F600" s="342"/>
    </row>
    <row r="601" spans="2:6" x14ac:dyDescent="0.25">
      <c r="B601" s="340" t="s">
        <v>525</v>
      </c>
      <c r="C601" s="341"/>
      <c r="D601" s="341"/>
      <c r="E601" s="341"/>
      <c r="F601" s="342"/>
    </row>
    <row r="602" spans="2:6" x14ac:dyDescent="0.25">
      <c r="B602" s="340" t="s">
        <v>526</v>
      </c>
      <c r="C602" s="341"/>
      <c r="D602" s="341"/>
      <c r="E602" s="341"/>
      <c r="F602" s="342"/>
    </row>
    <row r="603" spans="2:6" x14ac:dyDescent="0.25">
      <c r="B603" s="340" t="s">
        <v>527</v>
      </c>
      <c r="C603" s="341"/>
      <c r="D603" s="341"/>
      <c r="E603" s="341"/>
      <c r="F603" s="342"/>
    </row>
    <row r="604" spans="2:6" x14ac:dyDescent="0.25">
      <c r="B604" s="340" t="s">
        <v>528</v>
      </c>
      <c r="C604" s="341"/>
      <c r="D604" s="341"/>
      <c r="E604" s="341"/>
      <c r="F604" s="342"/>
    </row>
    <row r="605" spans="2:6" x14ac:dyDescent="0.25">
      <c r="B605" s="340" t="s">
        <v>529</v>
      </c>
      <c r="C605" s="341"/>
      <c r="D605" s="341"/>
      <c r="E605" s="341"/>
      <c r="F605" s="342"/>
    </row>
    <row r="606" spans="2:6" x14ac:dyDescent="0.25">
      <c r="B606" s="340" t="s">
        <v>530</v>
      </c>
      <c r="C606" s="341"/>
      <c r="D606" s="341"/>
      <c r="E606" s="341"/>
      <c r="F606" s="342"/>
    </row>
    <row r="607" spans="2:6" x14ac:dyDescent="0.25">
      <c r="B607" s="340" t="s">
        <v>531</v>
      </c>
      <c r="C607" s="341"/>
      <c r="D607" s="341"/>
      <c r="E607" s="341"/>
      <c r="F607" s="342"/>
    </row>
    <row r="608" spans="2:6" x14ac:dyDescent="0.25">
      <c r="B608" s="340" t="s">
        <v>532</v>
      </c>
      <c r="C608" s="341"/>
      <c r="D608" s="341"/>
      <c r="E608" s="341"/>
      <c r="F608" s="342"/>
    </row>
    <row r="609" spans="2:6" x14ac:dyDescent="0.25">
      <c r="B609" s="340" t="s">
        <v>533</v>
      </c>
      <c r="C609" s="341"/>
      <c r="D609" s="341"/>
      <c r="E609" s="341"/>
      <c r="F609" s="342"/>
    </row>
    <row r="610" spans="2:6" x14ac:dyDescent="0.25">
      <c r="B610" s="340" t="s">
        <v>534</v>
      </c>
      <c r="C610" s="341"/>
      <c r="D610" s="341"/>
      <c r="E610" s="341"/>
      <c r="F610" s="342"/>
    </row>
    <row r="611" spans="2:6" x14ac:dyDescent="0.25">
      <c r="B611" s="340" t="s">
        <v>535</v>
      </c>
      <c r="C611" s="341"/>
      <c r="D611" s="341"/>
      <c r="E611" s="341"/>
      <c r="F611" s="342"/>
    </row>
    <row r="612" spans="2:6" x14ac:dyDescent="0.25">
      <c r="B612" s="340" t="s">
        <v>536</v>
      </c>
      <c r="C612" s="341"/>
      <c r="D612" s="341"/>
      <c r="E612" s="341"/>
      <c r="F612" s="342"/>
    </row>
    <row r="613" spans="2:6" x14ac:dyDescent="0.25">
      <c r="B613" s="340" t="s">
        <v>537</v>
      </c>
      <c r="C613" s="341"/>
      <c r="D613" s="341"/>
      <c r="E613" s="341"/>
      <c r="F613" s="342"/>
    </row>
    <row r="614" spans="2:6" x14ac:dyDescent="0.25">
      <c r="B614" s="340" t="s">
        <v>538</v>
      </c>
      <c r="C614" s="341"/>
      <c r="D614" s="341"/>
      <c r="E614" s="341"/>
      <c r="F614" s="342"/>
    </row>
    <row r="615" spans="2:6" x14ac:dyDescent="0.25">
      <c r="B615" s="340" t="s">
        <v>539</v>
      </c>
      <c r="C615" s="341"/>
      <c r="D615" s="341"/>
      <c r="E615" s="341"/>
      <c r="F615" s="342"/>
    </row>
    <row r="616" spans="2:6" x14ac:dyDescent="0.25">
      <c r="B616" s="340" t="s">
        <v>540</v>
      </c>
      <c r="C616" s="341"/>
      <c r="D616" s="341"/>
      <c r="E616" s="341"/>
      <c r="F616" s="342"/>
    </row>
    <row r="617" spans="2:6" x14ac:dyDescent="0.25">
      <c r="B617" s="340" t="s">
        <v>541</v>
      </c>
      <c r="C617" s="341"/>
      <c r="D617" s="341"/>
      <c r="E617" s="341"/>
      <c r="F617" s="342"/>
    </row>
    <row r="618" spans="2:6" x14ac:dyDescent="0.25">
      <c r="B618" s="340" t="s">
        <v>542</v>
      </c>
      <c r="C618" s="341"/>
      <c r="D618" s="341"/>
      <c r="E618" s="341"/>
      <c r="F618" s="342"/>
    </row>
    <row r="619" spans="2:6" x14ac:dyDescent="0.25">
      <c r="B619" s="340" t="s">
        <v>543</v>
      </c>
      <c r="C619" s="341"/>
      <c r="D619" s="341"/>
      <c r="E619" s="341"/>
      <c r="F619" s="342"/>
    </row>
    <row r="620" spans="2:6" x14ac:dyDescent="0.25">
      <c r="B620" s="340" t="s">
        <v>544</v>
      </c>
      <c r="C620" s="341"/>
      <c r="D620" s="341"/>
      <c r="E620" s="341"/>
      <c r="F620" s="342"/>
    </row>
    <row r="621" spans="2:6" x14ac:dyDescent="0.25">
      <c r="B621" s="340" t="s">
        <v>545</v>
      </c>
      <c r="C621" s="341"/>
      <c r="D621" s="341"/>
      <c r="E621" s="341"/>
      <c r="F621" s="342"/>
    </row>
    <row r="622" spans="2:6" x14ac:dyDescent="0.25">
      <c r="B622" s="340" t="s">
        <v>546</v>
      </c>
      <c r="C622" s="341"/>
      <c r="D622" s="341"/>
      <c r="E622" s="341"/>
      <c r="F622" s="342"/>
    </row>
    <row r="623" spans="2:6" x14ac:dyDescent="0.25">
      <c r="B623" s="340" t="s">
        <v>547</v>
      </c>
      <c r="C623" s="341"/>
      <c r="D623" s="341"/>
      <c r="E623" s="341"/>
      <c r="F623" s="342"/>
    </row>
    <row r="624" spans="2:6" x14ac:dyDescent="0.25">
      <c r="B624" s="340" t="s">
        <v>548</v>
      </c>
      <c r="C624" s="341"/>
      <c r="D624" s="341"/>
      <c r="E624" s="341"/>
      <c r="F624" s="342"/>
    </row>
    <row r="625" spans="2:6" x14ac:dyDescent="0.25">
      <c r="B625" s="340" t="s">
        <v>549</v>
      </c>
      <c r="C625" s="341"/>
      <c r="D625" s="341"/>
      <c r="E625" s="341"/>
      <c r="F625" s="342"/>
    </row>
    <row r="626" spans="2:6" x14ac:dyDescent="0.25">
      <c r="B626" s="340" t="s">
        <v>550</v>
      </c>
      <c r="C626" s="341"/>
      <c r="D626" s="341"/>
      <c r="E626" s="341"/>
      <c r="F626" s="342"/>
    </row>
    <row r="627" spans="2:6" x14ac:dyDescent="0.25">
      <c r="B627" s="340" t="s">
        <v>551</v>
      </c>
      <c r="C627" s="341"/>
      <c r="D627" s="341"/>
      <c r="E627" s="341"/>
      <c r="F627" s="342"/>
    </row>
    <row r="628" spans="2:6" x14ac:dyDescent="0.25">
      <c r="B628" s="340" t="s">
        <v>552</v>
      </c>
      <c r="C628" s="341"/>
      <c r="D628" s="341"/>
      <c r="E628" s="341"/>
      <c r="F628" s="342"/>
    </row>
    <row r="629" spans="2:6" x14ac:dyDescent="0.25">
      <c r="B629" s="340" t="s">
        <v>553</v>
      </c>
      <c r="C629" s="341"/>
      <c r="D629" s="341"/>
      <c r="E629" s="341"/>
      <c r="F629" s="342"/>
    </row>
    <row r="630" spans="2:6" x14ac:dyDescent="0.25">
      <c r="B630" s="340" t="s">
        <v>554</v>
      </c>
      <c r="C630" s="341"/>
      <c r="D630" s="341"/>
      <c r="E630" s="341"/>
      <c r="F630" s="342"/>
    </row>
    <row r="631" spans="2:6" x14ac:dyDescent="0.25">
      <c r="B631" s="340" t="s">
        <v>555</v>
      </c>
      <c r="C631" s="341"/>
      <c r="D631" s="341"/>
      <c r="E631" s="341"/>
      <c r="F631" s="342"/>
    </row>
    <row r="632" spans="2:6" x14ac:dyDescent="0.25">
      <c r="B632" s="340" t="s">
        <v>556</v>
      </c>
      <c r="C632" s="341"/>
      <c r="D632" s="341"/>
      <c r="E632" s="341"/>
      <c r="F632" s="342"/>
    </row>
    <row r="633" spans="2:6" x14ac:dyDescent="0.25">
      <c r="B633" s="340" t="s">
        <v>557</v>
      </c>
      <c r="C633" s="341"/>
      <c r="D633" s="341"/>
      <c r="E633" s="341"/>
      <c r="F633" s="342"/>
    </row>
    <row r="634" spans="2:6" x14ac:dyDescent="0.25">
      <c r="B634" s="340" t="s">
        <v>558</v>
      </c>
      <c r="C634" s="341"/>
      <c r="D634" s="341"/>
      <c r="E634" s="341"/>
      <c r="F634" s="342"/>
    </row>
    <row r="635" spans="2:6" x14ac:dyDescent="0.25">
      <c r="B635" s="340" t="s">
        <v>559</v>
      </c>
      <c r="C635" s="341"/>
      <c r="D635" s="341"/>
      <c r="E635" s="341"/>
      <c r="F635" s="342"/>
    </row>
    <row r="636" spans="2:6" x14ac:dyDescent="0.25">
      <c r="B636" s="340" t="s">
        <v>560</v>
      </c>
      <c r="C636" s="341"/>
      <c r="D636" s="341"/>
      <c r="E636" s="341"/>
      <c r="F636" s="342"/>
    </row>
    <row r="637" spans="2:6" x14ac:dyDescent="0.25">
      <c r="B637" s="340" t="s">
        <v>561</v>
      </c>
      <c r="C637" s="341"/>
      <c r="D637" s="341"/>
      <c r="E637" s="341"/>
      <c r="F637" s="342"/>
    </row>
    <row r="638" spans="2:6" x14ac:dyDescent="0.25">
      <c r="B638" s="340" t="s">
        <v>562</v>
      </c>
      <c r="C638" s="341"/>
      <c r="D638" s="341"/>
      <c r="E638" s="341"/>
      <c r="F638" s="342"/>
    </row>
    <row r="639" spans="2:6" x14ac:dyDescent="0.25">
      <c r="B639" s="340" t="s">
        <v>563</v>
      </c>
      <c r="C639" s="341"/>
      <c r="D639" s="341"/>
      <c r="E639" s="341"/>
      <c r="F639" s="342"/>
    </row>
    <row r="640" spans="2:6" x14ac:dyDescent="0.25">
      <c r="B640" s="340" t="s">
        <v>564</v>
      </c>
      <c r="C640" s="341"/>
      <c r="D640" s="341"/>
      <c r="E640" s="341"/>
      <c r="F640" s="342"/>
    </row>
    <row r="641" spans="2:6" x14ac:dyDescent="0.25">
      <c r="B641" s="340" t="s">
        <v>565</v>
      </c>
      <c r="C641" s="341"/>
      <c r="D641" s="341"/>
      <c r="E641" s="341"/>
      <c r="F641" s="342"/>
    </row>
    <row r="642" spans="2:6" x14ac:dyDescent="0.25">
      <c r="B642" s="340" t="s">
        <v>566</v>
      </c>
      <c r="C642" s="341"/>
      <c r="D642" s="341"/>
      <c r="E642" s="341"/>
      <c r="F642" s="342"/>
    </row>
    <row r="643" spans="2:6" x14ac:dyDescent="0.25">
      <c r="B643" s="340" t="s">
        <v>567</v>
      </c>
      <c r="C643" s="341"/>
      <c r="D643" s="341"/>
      <c r="E643" s="341"/>
      <c r="F643" s="342"/>
    </row>
    <row r="644" spans="2:6" x14ac:dyDescent="0.25">
      <c r="B644" s="340" t="s">
        <v>568</v>
      </c>
      <c r="C644" s="341"/>
      <c r="D644" s="341"/>
      <c r="E644" s="341"/>
      <c r="F644" s="342"/>
    </row>
    <row r="645" spans="2:6" x14ac:dyDescent="0.25">
      <c r="B645" s="340" t="s">
        <v>569</v>
      </c>
      <c r="C645" s="341"/>
      <c r="D645" s="341"/>
      <c r="E645" s="341"/>
      <c r="F645" s="342"/>
    </row>
    <row r="646" spans="2:6" x14ac:dyDescent="0.25">
      <c r="B646" s="340" t="s">
        <v>570</v>
      </c>
      <c r="C646" s="341"/>
      <c r="D646" s="341"/>
      <c r="E646" s="341"/>
      <c r="F646" s="342"/>
    </row>
    <row r="647" spans="2:6" x14ac:dyDescent="0.25">
      <c r="B647" s="340" t="s">
        <v>571</v>
      </c>
      <c r="C647" s="341"/>
      <c r="D647" s="341"/>
      <c r="E647" s="341"/>
      <c r="F647" s="342"/>
    </row>
    <row r="648" spans="2:6" x14ac:dyDescent="0.25">
      <c r="B648" s="340" t="s">
        <v>572</v>
      </c>
      <c r="C648" s="341"/>
      <c r="D648" s="341"/>
      <c r="E648" s="341"/>
      <c r="F648" s="342"/>
    </row>
    <row r="649" spans="2:6" x14ac:dyDescent="0.25">
      <c r="B649" s="340" t="s">
        <v>573</v>
      </c>
      <c r="C649" s="341"/>
      <c r="D649" s="341"/>
      <c r="E649" s="341"/>
      <c r="F649" s="342"/>
    </row>
    <row r="650" spans="2:6" x14ac:dyDescent="0.25">
      <c r="B650" s="340" t="s">
        <v>574</v>
      </c>
      <c r="C650" s="341"/>
      <c r="D650" s="341"/>
      <c r="E650" s="341"/>
      <c r="F650" s="342"/>
    </row>
    <row r="651" spans="2:6" x14ac:dyDescent="0.25">
      <c r="B651" s="340" t="s">
        <v>575</v>
      </c>
      <c r="C651" s="341"/>
      <c r="D651" s="341"/>
      <c r="E651" s="341"/>
      <c r="F651" s="342"/>
    </row>
    <row r="652" spans="2:6" x14ac:dyDescent="0.25">
      <c r="B652" s="340" t="s">
        <v>576</v>
      </c>
      <c r="C652" s="341"/>
      <c r="D652" s="341"/>
      <c r="E652" s="341"/>
      <c r="F652" s="342"/>
    </row>
    <row r="653" spans="2:6" x14ac:dyDescent="0.25">
      <c r="B653" s="340" t="s">
        <v>577</v>
      </c>
      <c r="C653" s="341"/>
      <c r="D653" s="341"/>
      <c r="E653" s="341"/>
      <c r="F653" s="342"/>
    </row>
    <row r="654" spans="2:6" x14ac:dyDescent="0.25">
      <c r="B654" s="340" t="s">
        <v>578</v>
      </c>
      <c r="C654" s="341"/>
      <c r="D654" s="341"/>
      <c r="E654" s="341"/>
      <c r="F654" s="342"/>
    </row>
    <row r="655" spans="2:6" x14ac:dyDescent="0.25">
      <c r="B655" s="340" t="s">
        <v>579</v>
      </c>
      <c r="C655" s="341"/>
      <c r="D655" s="341"/>
      <c r="E655" s="341"/>
      <c r="F655" s="342"/>
    </row>
    <row r="656" spans="2:6" x14ac:dyDescent="0.25">
      <c r="B656" s="340" t="s">
        <v>580</v>
      </c>
      <c r="C656" s="341"/>
      <c r="D656" s="341"/>
      <c r="E656" s="341"/>
      <c r="F656" s="342"/>
    </row>
    <row r="657" spans="2:6" x14ac:dyDescent="0.25">
      <c r="B657" s="340" t="s">
        <v>581</v>
      </c>
      <c r="C657" s="341"/>
      <c r="D657" s="341"/>
      <c r="E657" s="341"/>
      <c r="F657" s="342"/>
    </row>
    <row r="658" spans="2:6" x14ac:dyDescent="0.25">
      <c r="B658" s="340" t="s">
        <v>582</v>
      </c>
      <c r="C658" s="341"/>
      <c r="D658" s="341"/>
      <c r="E658" s="341"/>
      <c r="F658" s="342"/>
    </row>
    <row r="659" spans="2:6" x14ac:dyDescent="0.25">
      <c r="B659" s="340" t="s">
        <v>583</v>
      </c>
      <c r="C659" s="341"/>
      <c r="D659" s="341"/>
      <c r="E659" s="341"/>
      <c r="F659" s="342"/>
    </row>
    <row r="660" spans="2:6" x14ac:dyDescent="0.25">
      <c r="B660" s="340" t="s">
        <v>584</v>
      </c>
      <c r="C660" s="341"/>
      <c r="D660" s="341"/>
      <c r="E660" s="341"/>
      <c r="F660" s="342"/>
    </row>
    <row r="661" spans="2:6" x14ac:dyDescent="0.25">
      <c r="B661" s="340" t="s">
        <v>585</v>
      </c>
      <c r="C661" s="341"/>
      <c r="D661" s="341"/>
      <c r="E661" s="341"/>
      <c r="F661" s="342"/>
    </row>
    <row r="662" spans="2:6" x14ac:dyDescent="0.25">
      <c r="B662" s="340" t="s">
        <v>586</v>
      </c>
      <c r="C662" s="341"/>
      <c r="D662" s="341"/>
      <c r="E662" s="341"/>
      <c r="F662" s="342"/>
    </row>
    <row r="663" spans="2:6" x14ac:dyDescent="0.25">
      <c r="B663" s="340" t="s">
        <v>587</v>
      </c>
      <c r="C663" s="341"/>
      <c r="D663" s="341"/>
      <c r="E663" s="341"/>
      <c r="F663" s="342"/>
    </row>
    <row r="664" spans="2:6" x14ac:dyDescent="0.25">
      <c r="B664" s="340" t="s">
        <v>588</v>
      </c>
      <c r="C664" s="341"/>
      <c r="D664" s="341"/>
      <c r="E664" s="341"/>
      <c r="F664" s="342"/>
    </row>
    <row r="665" spans="2:6" x14ac:dyDescent="0.25">
      <c r="B665" s="340" t="s">
        <v>589</v>
      </c>
      <c r="C665" s="341"/>
      <c r="D665" s="341"/>
      <c r="E665" s="341"/>
      <c r="F665" s="342"/>
    </row>
    <row r="666" spans="2:6" x14ac:dyDescent="0.25">
      <c r="B666" s="340" t="s">
        <v>590</v>
      </c>
      <c r="C666" s="341"/>
      <c r="D666" s="341"/>
      <c r="E666" s="341"/>
      <c r="F666" s="342"/>
    </row>
    <row r="667" spans="2:6" x14ac:dyDescent="0.25">
      <c r="B667" s="340" t="s">
        <v>591</v>
      </c>
      <c r="C667" s="341"/>
      <c r="D667" s="341"/>
      <c r="E667" s="341"/>
      <c r="F667" s="342"/>
    </row>
    <row r="668" spans="2:6" x14ac:dyDescent="0.25">
      <c r="B668" s="340" t="s">
        <v>592</v>
      </c>
      <c r="C668" s="341"/>
      <c r="D668" s="341"/>
      <c r="E668" s="341"/>
      <c r="F668" s="342"/>
    </row>
    <row r="669" spans="2:6" x14ac:dyDescent="0.25">
      <c r="B669" s="340" t="s">
        <v>593</v>
      </c>
      <c r="C669" s="341"/>
      <c r="D669" s="341"/>
      <c r="E669" s="341"/>
      <c r="F669" s="342"/>
    </row>
    <row r="670" spans="2:6" x14ac:dyDescent="0.25">
      <c r="B670" s="340" t="s">
        <v>594</v>
      </c>
      <c r="C670" s="341"/>
      <c r="D670" s="341"/>
      <c r="E670" s="341"/>
      <c r="F670" s="342"/>
    </row>
    <row r="671" spans="2:6" x14ac:dyDescent="0.25">
      <c r="B671" s="340" t="s">
        <v>595</v>
      </c>
      <c r="C671" s="341"/>
      <c r="D671" s="341"/>
      <c r="E671" s="341"/>
      <c r="F671" s="342"/>
    </row>
    <row r="672" spans="2:6" x14ac:dyDescent="0.25">
      <c r="B672" s="340" t="s">
        <v>596</v>
      </c>
      <c r="C672" s="341"/>
      <c r="D672" s="341"/>
      <c r="E672" s="341"/>
      <c r="F672" s="342"/>
    </row>
    <row r="673" spans="2:6" x14ac:dyDescent="0.25">
      <c r="B673" s="340" t="s">
        <v>597</v>
      </c>
      <c r="C673" s="341"/>
      <c r="D673" s="341"/>
      <c r="E673" s="341"/>
      <c r="F673" s="342"/>
    </row>
    <row r="674" spans="2:6" x14ac:dyDescent="0.25">
      <c r="B674" s="340" t="s">
        <v>598</v>
      </c>
      <c r="C674" s="341"/>
      <c r="D674" s="341"/>
      <c r="E674" s="341"/>
      <c r="F674" s="342"/>
    </row>
    <row r="675" spans="2:6" x14ac:dyDescent="0.25">
      <c r="B675" s="340" t="s">
        <v>599</v>
      </c>
      <c r="C675" s="341"/>
      <c r="D675" s="341"/>
      <c r="E675" s="341"/>
      <c r="F675" s="342"/>
    </row>
    <row r="676" spans="2:6" x14ac:dyDescent="0.25">
      <c r="B676" s="340" t="s">
        <v>600</v>
      </c>
      <c r="C676" s="341"/>
      <c r="D676" s="341"/>
      <c r="E676" s="341"/>
      <c r="F676" s="342"/>
    </row>
    <row r="677" spans="2:6" x14ac:dyDescent="0.25">
      <c r="B677" s="340" t="s">
        <v>601</v>
      </c>
      <c r="C677" s="341"/>
      <c r="D677" s="341"/>
      <c r="E677" s="341"/>
      <c r="F677" s="342"/>
    </row>
    <row r="678" spans="2:6" x14ac:dyDescent="0.25">
      <c r="B678" s="340" t="s">
        <v>602</v>
      </c>
      <c r="C678" s="341"/>
      <c r="D678" s="341"/>
      <c r="E678" s="341"/>
      <c r="F678" s="342"/>
    </row>
    <row r="679" spans="2:6" x14ac:dyDescent="0.25">
      <c r="B679" s="340" t="s">
        <v>603</v>
      </c>
      <c r="C679" s="341"/>
      <c r="D679" s="341"/>
      <c r="E679" s="341"/>
      <c r="F679" s="342"/>
    </row>
    <row r="680" spans="2:6" x14ac:dyDescent="0.25">
      <c r="B680" s="340" t="s">
        <v>604</v>
      </c>
      <c r="C680" s="341"/>
      <c r="D680" s="341"/>
      <c r="E680" s="341"/>
      <c r="F680" s="342"/>
    </row>
    <row r="681" spans="2:6" x14ac:dyDescent="0.25">
      <c r="B681" s="340" t="s">
        <v>605</v>
      </c>
      <c r="C681" s="341"/>
      <c r="D681" s="341"/>
      <c r="E681" s="341"/>
      <c r="F681" s="342"/>
    </row>
    <row r="682" spans="2:6" x14ac:dyDescent="0.25">
      <c r="B682" s="340" t="s">
        <v>606</v>
      </c>
      <c r="C682" s="341"/>
      <c r="D682" s="341"/>
      <c r="E682" s="341"/>
      <c r="F682" s="342"/>
    </row>
    <row r="683" spans="2:6" x14ac:dyDescent="0.25">
      <c r="B683" s="340" t="s">
        <v>607</v>
      </c>
      <c r="C683" s="341"/>
      <c r="D683" s="341"/>
      <c r="E683" s="341"/>
      <c r="F683" s="342"/>
    </row>
    <row r="684" spans="2:6" x14ac:dyDescent="0.25">
      <c r="B684" s="340" t="s">
        <v>608</v>
      </c>
      <c r="C684" s="341"/>
      <c r="D684" s="341"/>
      <c r="E684" s="341"/>
      <c r="F684" s="342"/>
    </row>
    <row r="685" spans="2:6" x14ac:dyDescent="0.25">
      <c r="B685" s="340" t="s">
        <v>609</v>
      </c>
      <c r="C685" s="341"/>
      <c r="D685" s="341"/>
      <c r="E685" s="341"/>
      <c r="F685" s="342"/>
    </row>
    <row r="686" spans="2:6" x14ac:dyDescent="0.25">
      <c r="B686" s="340" t="s">
        <v>610</v>
      </c>
      <c r="C686" s="341"/>
      <c r="D686" s="341"/>
      <c r="E686" s="341"/>
      <c r="F686" s="342"/>
    </row>
    <row r="687" spans="2:6" x14ac:dyDescent="0.25">
      <c r="B687" s="340" t="s">
        <v>611</v>
      </c>
      <c r="C687" s="341"/>
      <c r="D687" s="341"/>
      <c r="E687" s="341"/>
      <c r="F687" s="342"/>
    </row>
    <row r="688" spans="2:6" x14ac:dyDescent="0.25">
      <c r="B688" s="340" t="s">
        <v>612</v>
      </c>
      <c r="C688" s="341"/>
      <c r="D688" s="341"/>
      <c r="E688" s="341"/>
      <c r="F688" s="342"/>
    </row>
    <row r="689" spans="2:6" x14ac:dyDescent="0.25">
      <c r="B689" s="340" t="s">
        <v>613</v>
      </c>
      <c r="C689" s="341"/>
      <c r="D689" s="341"/>
      <c r="E689" s="341"/>
      <c r="F689" s="342"/>
    </row>
    <row r="690" spans="2:6" x14ac:dyDescent="0.25">
      <c r="B690" s="340" t="s">
        <v>614</v>
      </c>
      <c r="C690" s="341"/>
      <c r="D690" s="341"/>
      <c r="E690" s="341"/>
      <c r="F690" s="342"/>
    </row>
    <row r="691" spans="2:6" x14ac:dyDescent="0.25">
      <c r="B691" s="340" t="s">
        <v>615</v>
      </c>
      <c r="C691" s="341"/>
      <c r="D691" s="341"/>
      <c r="E691" s="341"/>
      <c r="F691" s="342"/>
    </row>
    <row r="692" spans="2:6" x14ac:dyDescent="0.25">
      <c r="B692" s="340" t="s">
        <v>616</v>
      </c>
      <c r="C692" s="341"/>
      <c r="D692" s="341"/>
      <c r="E692" s="341"/>
      <c r="F692" s="342"/>
    </row>
    <row r="693" spans="2:6" x14ac:dyDescent="0.25">
      <c r="B693" s="340" t="s">
        <v>617</v>
      </c>
      <c r="C693" s="341"/>
      <c r="D693" s="341"/>
      <c r="E693" s="341"/>
      <c r="F693" s="342"/>
    </row>
    <row r="694" spans="2:6" x14ac:dyDescent="0.25">
      <c r="B694" s="340" t="s">
        <v>618</v>
      </c>
      <c r="C694" s="341"/>
      <c r="D694" s="341"/>
      <c r="E694" s="341"/>
      <c r="F694" s="342"/>
    </row>
    <row r="695" spans="2:6" x14ac:dyDescent="0.25">
      <c r="B695" s="340" t="s">
        <v>619</v>
      </c>
      <c r="C695" s="341"/>
      <c r="D695" s="341"/>
      <c r="E695" s="341"/>
      <c r="F695" s="342"/>
    </row>
    <row r="696" spans="2:6" x14ac:dyDescent="0.25">
      <c r="B696" s="340" t="s">
        <v>620</v>
      </c>
      <c r="C696" s="341"/>
      <c r="D696" s="341"/>
      <c r="E696" s="341"/>
      <c r="F696" s="342"/>
    </row>
    <row r="697" spans="2:6" x14ac:dyDescent="0.25">
      <c r="B697" s="340" t="s">
        <v>621</v>
      </c>
      <c r="C697" s="341"/>
      <c r="D697" s="341"/>
      <c r="E697" s="341"/>
      <c r="F697" s="342"/>
    </row>
    <row r="698" spans="2:6" x14ac:dyDescent="0.25">
      <c r="B698" s="340" t="s">
        <v>622</v>
      </c>
      <c r="C698" s="341"/>
      <c r="D698" s="341"/>
      <c r="E698" s="341"/>
      <c r="F698" s="342"/>
    </row>
    <row r="699" spans="2:6" x14ac:dyDescent="0.25">
      <c r="B699" s="340" t="s">
        <v>623</v>
      </c>
      <c r="C699" s="341"/>
      <c r="D699" s="341"/>
      <c r="E699" s="341"/>
      <c r="F699" s="342"/>
    </row>
    <row r="700" spans="2:6" x14ac:dyDescent="0.25">
      <c r="B700" s="340" t="s">
        <v>624</v>
      </c>
      <c r="C700" s="341"/>
      <c r="D700" s="341"/>
      <c r="E700" s="341"/>
      <c r="F700" s="342"/>
    </row>
    <row r="701" spans="2:6" x14ac:dyDescent="0.25">
      <c r="B701" s="340" t="s">
        <v>625</v>
      </c>
      <c r="C701" s="341"/>
      <c r="D701" s="341"/>
      <c r="E701" s="341"/>
      <c r="F701" s="342"/>
    </row>
    <row r="702" spans="2:6" x14ac:dyDescent="0.25">
      <c r="B702" s="340" t="s">
        <v>626</v>
      </c>
      <c r="C702" s="341"/>
      <c r="D702" s="341"/>
      <c r="E702" s="341"/>
      <c r="F702" s="342"/>
    </row>
    <row r="703" spans="2:6" x14ac:dyDescent="0.25">
      <c r="B703" s="340" t="s">
        <v>627</v>
      </c>
      <c r="C703" s="341"/>
      <c r="D703" s="341"/>
      <c r="E703" s="341"/>
      <c r="F703" s="342"/>
    </row>
    <row r="704" spans="2:6" x14ac:dyDescent="0.25">
      <c r="B704" s="340" t="s">
        <v>628</v>
      </c>
      <c r="C704" s="341"/>
      <c r="D704" s="341"/>
      <c r="E704" s="341"/>
      <c r="F704" s="342"/>
    </row>
    <row r="705" spans="2:6" x14ac:dyDescent="0.25">
      <c r="B705" s="340"/>
      <c r="C705" s="341"/>
      <c r="D705" s="341"/>
      <c r="E705" s="341"/>
      <c r="F705" s="342"/>
    </row>
    <row r="706" spans="2:6" ht="13.8" thickBot="1" x14ac:dyDescent="0.3">
      <c r="B706" s="343"/>
      <c r="C706" s="344"/>
      <c r="D706" s="345"/>
      <c r="E706" s="345"/>
      <c r="F706" s="342"/>
    </row>
    <row r="707" spans="2:6" ht="13.8" thickTop="1" x14ac:dyDescent="0.25">
      <c r="B707" s="346"/>
      <c r="C707" s="346"/>
      <c r="D707" s="347"/>
      <c r="E707" s="347"/>
      <c r="F707" s="348"/>
    </row>
  </sheetData>
  <sheetProtection insertRows="0" selectLockedCells="1"/>
  <mergeCells count="3">
    <mergeCell ref="B9:F9"/>
    <mergeCell ref="B371:F371"/>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39997558519241921"/>
  </sheetPr>
  <dimension ref="A1:E276"/>
  <sheetViews>
    <sheetView showGridLines="0" topLeftCell="A82" workbookViewId="0">
      <selection activeCell="H12" sqref="H12"/>
    </sheetView>
  </sheetViews>
  <sheetFormatPr defaultRowHeight="13.2" x14ac:dyDescent="0.25"/>
  <cols>
    <col min="1" max="1" width="30.6640625" customWidth="1"/>
    <col min="2" max="2" width="24.6640625" customWidth="1"/>
    <col min="4" max="4" width="30.6640625" customWidth="1"/>
    <col min="5" max="5" width="24.6640625" customWidth="1"/>
  </cols>
  <sheetData>
    <row r="1" spans="1:5" ht="21.75" customHeight="1" x14ac:dyDescent="0.25">
      <c r="A1" s="419" t="s">
        <v>99</v>
      </c>
      <c r="B1" s="420"/>
      <c r="C1" s="420"/>
      <c r="D1" s="420"/>
      <c r="E1" s="420"/>
    </row>
    <row r="2" spans="1:5" x14ac:dyDescent="0.25">
      <c r="A2" s="361" t="s">
        <v>190</v>
      </c>
      <c r="B2" s="300"/>
      <c r="C2" s="301"/>
      <c r="D2" s="301"/>
      <c r="E2" s="301"/>
    </row>
    <row r="3" spans="1:5" x14ac:dyDescent="0.25">
      <c r="A3" s="362" t="s">
        <v>191</v>
      </c>
    </row>
    <row r="4" spans="1:5" x14ac:dyDescent="0.25">
      <c r="A4" s="362"/>
    </row>
    <row r="5" spans="1:5" x14ac:dyDescent="0.25">
      <c r="A5" s="360" t="str">
        <f>'ASA1'!C9</f>
        <v>Oak Park Elementary School District 97</v>
      </c>
    </row>
    <row r="6" spans="1:5" x14ac:dyDescent="0.25">
      <c r="A6" s="360" t="str">
        <f>'ASA1'!C10</f>
        <v>06-016-0970-02</v>
      </c>
    </row>
    <row r="7" spans="1:5" x14ac:dyDescent="0.25">
      <c r="A7" s="354" t="s">
        <v>93</v>
      </c>
      <c r="B7" s="351" t="s">
        <v>89</v>
      </c>
      <c r="C7" s="301"/>
      <c r="D7" s="302" t="s">
        <v>93</v>
      </c>
      <c r="E7" s="303" t="s">
        <v>89</v>
      </c>
    </row>
    <row r="8" spans="1:5" x14ac:dyDescent="0.25">
      <c r="A8" s="355" t="s">
        <v>1363</v>
      </c>
      <c r="B8" s="374">
        <v>22668.26</v>
      </c>
      <c r="C8" s="304"/>
      <c r="D8" s="305" t="s">
        <v>1888</v>
      </c>
      <c r="E8" s="373">
        <v>12500</v>
      </c>
    </row>
    <row r="9" spans="1:5" x14ac:dyDescent="0.25">
      <c r="A9" s="355" t="s">
        <v>1673</v>
      </c>
      <c r="B9" s="374">
        <v>3019.5</v>
      </c>
      <c r="C9" s="304"/>
      <c r="D9" s="305" t="s">
        <v>1889</v>
      </c>
      <c r="E9" s="373">
        <v>8359.2000000000007</v>
      </c>
    </row>
    <row r="10" spans="1:5" x14ac:dyDescent="0.25">
      <c r="A10" s="355" t="s">
        <v>1674</v>
      </c>
      <c r="B10" s="374">
        <v>18450</v>
      </c>
      <c r="C10" s="304"/>
      <c r="D10" s="305" t="s">
        <v>1890</v>
      </c>
      <c r="E10" s="373">
        <v>79989.350000000006</v>
      </c>
    </row>
    <row r="11" spans="1:5" x14ac:dyDescent="0.25">
      <c r="A11" s="355" t="s">
        <v>1675</v>
      </c>
      <c r="B11" s="374">
        <v>26506.86</v>
      </c>
      <c r="C11" s="304"/>
      <c r="D11" s="305" t="s">
        <v>1891</v>
      </c>
      <c r="E11" s="373">
        <v>10680</v>
      </c>
    </row>
    <row r="12" spans="1:5" x14ac:dyDescent="0.25">
      <c r="A12" s="355" t="s">
        <v>1676</v>
      </c>
      <c r="B12" s="374">
        <v>367570.25</v>
      </c>
      <c r="C12" s="304"/>
      <c r="D12" s="305" t="s">
        <v>1892</v>
      </c>
      <c r="E12" s="373">
        <v>15819.94</v>
      </c>
    </row>
    <row r="13" spans="1:5" x14ac:dyDescent="0.25">
      <c r="A13" s="355" t="s">
        <v>1677</v>
      </c>
      <c r="B13" s="374">
        <v>16891.25</v>
      </c>
      <c r="C13" s="304"/>
      <c r="D13" s="305" t="s">
        <v>1893</v>
      </c>
      <c r="E13" s="373">
        <v>39600</v>
      </c>
    </row>
    <row r="14" spans="1:5" x14ac:dyDescent="0.25">
      <c r="A14" s="355" t="s">
        <v>1678</v>
      </c>
      <c r="B14" s="374">
        <v>22360</v>
      </c>
      <c r="C14" s="304"/>
      <c r="D14" s="305" t="s">
        <v>1894</v>
      </c>
      <c r="E14" s="373">
        <v>2925</v>
      </c>
    </row>
    <row r="15" spans="1:5" x14ac:dyDescent="0.25">
      <c r="A15" s="355" t="s">
        <v>1679</v>
      </c>
      <c r="B15" s="374">
        <v>58113.39</v>
      </c>
      <c r="C15" s="304"/>
      <c r="D15" s="305" t="s">
        <v>1895</v>
      </c>
      <c r="E15" s="373">
        <v>565124.43000000005</v>
      </c>
    </row>
    <row r="16" spans="1:5" x14ac:dyDescent="0.25">
      <c r="A16" s="355" t="s">
        <v>1680</v>
      </c>
      <c r="B16" s="374">
        <v>44201</v>
      </c>
      <c r="C16" s="304"/>
      <c r="D16" s="305" t="s">
        <v>1896</v>
      </c>
      <c r="E16" s="373">
        <v>7000</v>
      </c>
    </row>
    <row r="17" spans="1:5" x14ac:dyDescent="0.25">
      <c r="A17" s="355" t="s">
        <v>1681</v>
      </c>
      <c r="B17" s="374">
        <v>3500</v>
      </c>
      <c r="C17" s="304"/>
      <c r="D17" s="305" t="s">
        <v>1897</v>
      </c>
      <c r="E17" s="373">
        <v>70000</v>
      </c>
    </row>
    <row r="18" spans="1:5" x14ac:dyDescent="0.25">
      <c r="A18" s="355" t="s">
        <v>1682</v>
      </c>
      <c r="B18" s="374">
        <v>8231.7999999999993</v>
      </c>
      <c r="C18" s="304"/>
      <c r="D18" s="305" t="s">
        <v>1898</v>
      </c>
      <c r="E18" s="373">
        <v>5123.5</v>
      </c>
    </row>
    <row r="19" spans="1:5" x14ac:dyDescent="0.25">
      <c r="A19" s="355" t="s">
        <v>1683</v>
      </c>
      <c r="B19" s="374">
        <v>3822</v>
      </c>
      <c r="C19" s="304"/>
      <c r="D19" s="305" t="s">
        <v>1899</v>
      </c>
      <c r="E19" s="373">
        <v>6688.07</v>
      </c>
    </row>
    <row r="20" spans="1:5" x14ac:dyDescent="0.25">
      <c r="A20" s="355" t="s">
        <v>1684</v>
      </c>
      <c r="B20" s="374">
        <v>26585.51</v>
      </c>
      <c r="C20" s="304"/>
      <c r="D20" s="305" t="s">
        <v>1900</v>
      </c>
      <c r="E20" s="373">
        <v>42589</v>
      </c>
    </row>
    <row r="21" spans="1:5" x14ac:dyDescent="0.25">
      <c r="A21" s="355" t="s">
        <v>1685</v>
      </c>
      <c r="B21" s="374">
        <v>5830.01</v>
      </c>
      <c r="C21" s="304"/>
      <c r="D21" s="305" t="s">
        <v>1901</v>
      </c>
      <c r="E21" s="373">
        <v>101870</v>
      </c>
    </row>
    <row r="22" spans="1:5" x14ac:dyDescent="0.25">
      <c r="A22" s="355" t="s">
        <v>1686</v>
      </c>
      <c r="B22" s="374">
        <v>50500</v>
      </c>
      <c r="C22" s="304"/>
      <c r="D22" s="305" t="s">
        <v>1902</v>
      </c>
      <c r="E22" s="373">
        <v>4175.8599999999997</v>
      </c>
    </row>
    <row r="23" spans="1:5" x14ac:dyDescent="0.25">
      <c r="A23" s="355" t="s">
        <v>1687</v>
      </c>
      <c r="B23" s="374">
        <v>18045</v>
      </c>
      <c r="C23" s="304"/>
      <c r="D23" s="305" t="s">
        <v>1903</v>
      </c>
      <c r="E23" s="373">
        <v>4125</v>
      </c>
    </row>
    <row r="24" spans="1:5" x14ac:dyDescent="0.25">
      <c r="A24" s="355" t="s">
        <v>1688</v>
      </c>
      <c r="B24" s="374">
        <v>24146.15</v>
      </c>
      <c r="C24" s="304"/>
      <c r="D24" s="305" t="s">
        <v>1904</v>
      </c>
      <c r="E24" s="373">
        <v>2673.39</v>
      </c>
    </row>
    <row r="25" spans="1:5" x14ac:dyDescent="0.25">
      <c r="A25" s="355" t="s">
        <v>1689</v>
      </c>
      <c r="B25" s="374">
        <v>10140.58</v>
      </c>
      <c r="C25" s="304"/>
      <c r="D25" s="305" t="s">
        <v>1905</v>
      </c>
      <c r="E25" s="373">
        <v>3000</v>
      </c>
    </row>
    <row r="26" spans="1:5" x14ac:dyDescent="0.25">
      <c r="A26" s="355" t="s">
        <v>1690</v>
      </c>
      <c r="B26" s="374">
        <v>2883.26</v>
      </c>
      <c r="C26" s="304"/>
      <c r="D26" s="305" t="s">
        <v>1906</v>
      </c>
      <c r="E26" s="373">
        <v>2644.24</v>
      </c>
    </row>
    <row r="27" spans="1:5" x14ac:dyDescent="0.25">
      <c r="A27" s="355" t="s">
        <v>1691</v>
      </c>
      <c r="B27" s="374">
        <v>545300.04</v>
      </c>
      <c r="C27" s="304"/>
      <c r="D27" s="305" t="s">
        <v>1907</v>
      </c>
      <c r="E27" s="373">
        <v>4080</v>
      </c>
    </row>
    <row r="28" spans="1:5" x14ac:dyDescent="0.25">
      <c r="A28" s="355" t="s">
        <v>1692</v>
      </c>
      <c r="B28" s="374">
        <v>2808.13</v>
      </c>
      <c r="C28" s="304"/>
      <c r="D28" s="305" t="s">
        <v>1908</v>
      </c>
      <c r="E28" s="373">
        <v>57365</v>
      </c>
    </row>
    <row r="29" spans="1:5" x14ac:dyDescent="0.25">
      <c r="A29" s="355" t="s">
        <v>1693</v>
      </c>
      <c r="B29" s="374">
        <v>20300</v>
      </c>
      <c r="C29" s="304"/>
      <c r="D29" s="305" t="s">
        <v>1909</v>
      </c>
      <c r="E29" s="373">
        <v>183883.84</v>
      </c>
    </row>
    <row r="30" spans="1:5" x14ac:dyDescent="0.25">
      <c r="A30" s="355" t="s">
        <v>1694</v>
      </c>
      <c r="B30" s="374">
        <v>52991</v>
      </c>
      <c r="C30" s="304"/>
      <c r="D30" s="305" t="s">
        <v>1910</v>
      </c>
      <c r="E30" s="373">
        <v>3420</v>
      </c>
    </row>
    <row r="31" spans="1:5" x14ac:dyDescent="0.25">
      <c r="A31" s="355" t="s">
        <v>1695</v>
      </c>
      <c r="B31" s="374">
        <v>17305</v>
      </c>
      <c r="C31" s="304"/>
      <c r="D31" s="305" t="s">
        <v>1911</v>
      </c>
      <c r="E31" s="373">
        <v>3496.51</v>
      </c>
    </row>
    <row r="32" spans="1:5" x14ac:dyDescent="0.25">
      <c r="A32" s="355" t="s">
        <v>1696</v>
      </c>
      <c r="B32" s="374">
        <v>6404.33</v>
      </c>
      <c r="C32" s="304"/>
      <c r="D32" s="305" t="s">
        <v>1912</v>
      </c>
      <c r="E32" s="373">
        <v>77100.25</v>
      </c>
    </row>
    <row r="33" spans="1:5" x14ac:dyDescent="0.25">
      <c r="A33" s="355" t="s">
        <v>1697</v>
      </c>
      <c r="B33" s="374">
        <v>20000</v>
      </c>
      <c r="C33" s="304"/>
      <c r="D33" s="305" t="s">
        <v>1913</v>
      </c>
      <c r="E33" s="373">
        <v>6849.69</v>
      </c>
    </row>
    <row r="34" spans="1:5" x14ac:dyDescent="0.25">
      <c r="A34" s="355" t="s">
        <v>1698</v>
      </c>
      <c r="B34" s="374">
        <v>22994</v>
      </c>
      <c r="C34" s="304"/>
      <c r="D34" s="305" t="s">
        <v>1914</v>
      </c>
      <c r="E34" s="373">
        <v>9000</v>
      </c>
    </row>
    <row r="35" spans="1:5" x14ac:dyDescent="0.25">
      <c r="A35" s="355" t="s">
        <v>1699</v>
      </c>
      <c r="B35" s="374">
        <v>1471258.85</v>
      </c>
      <c r="C35" s="304"/>
      <c r="D35" s="305" t="s">
        <v>1915</v>
      </c>
      <c r="E35" s="373">
        <v>7917.62</v>
      </c>
    </row>
    <row r="36" spans="1:5" x14ac:dyDescent="0.25">
      <c r="A36" s="355" t="s">
        <v>1700</v>
      </c>
      <c r="B36" s="374">
        <v>31827.51</v>
      </c>
      <c r="C36" s="304"/>
      <c r="D36" s="305" t="s">
        <v>1916</v>
      </c>
      <c r="E36" s="373">
        <v>7859.65</v>
      </c>
    </row>
    <row r="37" spans="1:5" x14ac:dyDescent="0.25">
      <c r="A37" s="355" t="s">
        <v>1701</v>
      </c>
      <c r="B37" s="374">
        <v>4800</v>
      </c>
      <c r="C37" s="304"/>
      <c r="D37" s="305" t="s">
        <v>1917</v>
      </c>
      <c r="E37" s="373">
        <v>5000</v>
      </c>
    </row>
    <row r="38" spans="1:5" x14ac:dyDescent="0.25">
      <c r="A38" s="355" t="s">
        <v>1702</v>
      </c>
      <c r="B38" s="374">
        <v>62350</v>
      </c>
      <c r="C38" s="304"/>
      <c r="D38" s="305" t="s">
        <v>1918</v>
      </c>
      <c r="E38" s="373">
        <v>3563.47</v>
      </c>
    </row>
    <row r="39" spans="1:5" x14ac:dyDescent="0.25">
      <c r="A39" s="355" t="s">
        <v>1703</v>
      </c>
      <c r="B39" s="374">
        <v>3042</v>
      </c>
      <c r="C39" s="304"/>
      <c r="D39" s="305" t="s">
        <v>1919</v>
      </c>
      <c r="E39" s="373">
        <v>3664.37</v>
      </c>
    </row>
    <row r="40" spans="1:5" x14ac:dyDescent="0.25">
      <c r="A40" s="355" t="s">
        <v>1704</v>
      </c>
      <c r="B40" s="374">
        <v>11850.17</v>
      </c>
      <c r="C40" s="304"/>
      <c r="D40" s="305" t="s">
        <v>1920</v>
      </c>
      <c r="E40" s="373">
        <v>8500</v>
      </c>
    </row>
    <row r="41" spans="1:5" x14ac:dyDescent="0.25">
      <c r="A41" s="355" t="s">
        <v>1705</v>
      </c>
      <c r="B41" s="374">
        <v>33735</v>
      </c>
      <c r="C41" s="304"/>
      <c r="D41" s="305" t="s">
        <v>1921</v>
      </c>
      <c r="E41" s="373">
        <v>36892.04</v>
      </c>
    </row>
    <row r="42" spans="1:5" x14ac:dyDescent="0.25">
      <c r="A42" s="355" t="s">
        <v>1706</v>
      </c>
      <c r="B42" s="374">
        <v>4800</v>
      </c>
      <c r="C42" s="304"/>
      <c r="D42" s="305" t="s">
        <v>1922</v>
      </c>
      <c r="E42" s="373">
        <v>105453.48</v>
      </c>
    </row>
    <row r="43" spans="1:5" x14ac:dyDescent="0.25">
      <c r="A43" s="355" t="s">
        <v>1707</v>
      </c>
      <c r="B43" s="374">
        <v>6800</v>
      </c>
      <c r="C43" s="304"/>
      <c r="D43" s="305" t="s">
        <v>1923</v>
      </c>
      <c r="E43" s="373">
        <v>221142.37</v>
      </c>
    </row>
    <row r="44" spans="1:5" x14ac:dyDescent="0.25">
      <c r="A44" s="355" t="s">
        <v>1708</v>
      </c>
      <c r="B44" s="374">
        <v>26115.759999999998</v>
      </c>
      <c r="C44" s="304"/>
      <c r="D44" s="305" t="s">
        <v>1924</v>
      </c>
      <c r="E44" s="373">
        <v>4100</v>
      </c>
    </row>
    <row r="45" spans="1:5" x14ac:dyDescent="0.25">
      <c r="A45" s="355" t="s">
        <v>1709</v>
      </c>
      <c r="B45" s="374">
        <v>310870.90000000002</v>
      </c>
      <c r="C45" s="304"/>
      <c r="D45" s="305" t="s">
        <v>1925</v>
      </c>
      <c r="E45" s="373">
        <v>9173.5300000000007</v>
      </c>
    </row>
    <row r="46" spans="1:5" x14ac:dyDescent="0.25">
      <c r="A46" s="355" t="s">
        <v>1710</v>
      </c>
      <c r="B46" s="374">
        <v>661781.89</v>
      </c>
      <c r="C46" s="304"/>
      <c r="D46" s="305" t="s">
        <v>1926</v>
      </c>
      <c r="E46" s="373">
        <v>3757.2</v>
      </c>
    </row>
    <row r="47" spans="1:5" x14ac:dyDescent="0.25">
      <c r="A47" s="355" t="s">
        <v>1711</v>
      </c>
      <c r="B47" s="374">
        <v>42492.15</v>
      </c>
      <c r="C47" s="304"/>
      <c r="D47" s="305" t="s">
        <v>1927</v>
      </c>
      <c r="E47" s="373">
        <v>998460.29</v>
      </c>
    </row>
    <row r="48" spans="1:5" x14ac:dyDescent="0.25">
      <c r="A48" s="355" t="s">
        <v>1712</v>
      </c>
      <c r="B48" s="374">
        <v>132490</v>
      </c>
      <c r="C48" s="304"/>
      <c r="D48" s="305" t="s">
        <v>1928</v>
      </c>
      <c r="E48" s="373">
        <v>38039</v>
      </c>
    </row>
    <row r="49" spans="1:5" x14ac:dyDescent="0.25">
      <c r="A49" s="355" t="s">
        <v>1713</v>
      </c>
      <c r="B49" s="374">
        <v>118620.58</v>
      </c>
      <c r="C49" s="304"/>
      <c r="D49" s="305" t="s">
        <v>1929</v>
      </c>
      <c r="E49" s="373">
        <v>58639</v>
      </c>
    </row>
    <row r="50" spans="1:5" x14ac:dyDescent="0.25">
      <c r="A50" s="355" t="s">
        <v>1714</v>
      </c>
      <c r="B50" s="374">
        <v>2665</v>
      </c>
      <c r="C50" s="304"/>
      <c r="D50" s="305" t="s">
        <v>1930</v>
      </c>
      <c r="E50" s="373">
        <v>8968.35</v>
      </c>
    </row>
    <row r="51" spans="1:5" x14ac:dyDescent="0.25">
      <c r="A51" s="355" t="s">
        <v>1715</v>
      </c>
      <c r="B51" s="374">
        <v>13203.39</v>
      </c>
      <c r="C51" s="304"/>
      <c r="D51" s="305" t="s">
        <v>1931</v>
      </c>
      <c r="E51" s="373">
        <v>21048.98</v>
      </c>
    </row>
    <row r="52" spans="1:5" x14ac:dyDescent="0.25">
      <c r="A52" s="355" t="s">
        <v>1716</v>
      </c>
      <c r="B52" s="374">
        <v>25443</v>
      </c>
      <c r="C52" s="304"/>
      <c r="D52" s="305" t="s">
        <v>1932</v>
      </c>
      <c r="E52" s="373">
        <v>6500</v>
      </c>
    </row>
    <row r="53" spans="1:5" x14ac:dyDescent="0.25">
      <c r="A53" s="355" t="s">
        <v>1717</v>
      </c>
      <c r="B53" s="374">
        <v>7495</v>
      </c>
      <c r="C53" s="304"/>
      <c r="D53" s="305" t="s">
        <v>1933</v>
      </c>
      <c r="E53" s="373">
        <v>7421.73</v>
      </c>
    </row>
    <row r="54" spans="1:5" x14ac:dyDescent="0.25">
      <c r="A54" s="355" t="s">
        <v>1718</v>
      </c>
      <c r="B54" s="374">
        <v>32038</v>
      </c>
      <c r="C54" s="304"/>
      <c r="D54" s="305" t="s">
        <v>1934</v>
      </c>
      <c r="E54" s="373">
        <v>6081</v>
      </c>
    </row>
    <row r="55" spans="1:5" x14ac:dyDescent="0.25">
      <c r="A55" s="355" t="s">
        <v>1719</v>
      </c>
      <c r="B55" s="374">
        <v>5083</v>
      </c>
      <c r="C55" s="304"/>
      <c r="D55" s="305" t="s">
        <v>1935</v>
      </c>
      <c r="E55" s="373">
        <v>3394.38</v>
      </c>
    </row>
    <row r="56" spans="1:5" x14ac:dyDescent="0.25">
      <c r="A56" s="355" t="s">
        <v>1720</v>
      </c>
      <c r="B56" s="374">
        <v>14064.25</v>
      </c>
      <c r="C56" s="304"/>
      <c r="D56" s="305" t="s">
        <v>1936</v>
      </c>
      <c r="E56" s="373">
        <v>3462.79</v>
      </c>
    </row>
    <row r="57" spans="1:5" x14ac:dyDescent="0.25">
      <c r="A57" s="355" t="s">
        <v>1721</v>
      </c>
      <c r="B57" s="374">
        <v>105601.66</v>
      </c>
      <c r="C57" s="304"/>
      <c r="D57" s="305" t="s">
        <v>1937</v>
      </c>
      <c r="E57" s="373">
        <v>116140.89</v>
      </c>
    </row>
    <row r="58" spans="1:5" x14ac:dyDescent="0.25">
      <c r="A58" s="355" t="s">
        <v>1722</v>
      </c>
      <c r="B58" s="374">
        <v>2765</v>
      </c>
      <c r="C58" s="304"/>
      <c r="D58" s="305" t="s">
        <v>1938</v>
      </c>
      <c r="E58" s="373">
        <v>4800</v>
      </c>
    </row>
    <row r="59" spans="1:5" x14ac:dyDescent="0.25">
      <c r="A59" s="355" t="s">
        <v>1723</v>
      </c>
      <c r="B59" s="374">
        <v>19128698.530000001</v>
      </c>
      <c r="C59" s="304"/>
      <c r="D59" s="305" t="s">
        <v>1939</v>
      </c>
      <c r="E59" s="373">
        <v>3393</v>
      </c>
    </row>
    <row r="60" spans="1:5" x14ac:dyDescent="0.25">
      <c r="A60" s="355" t="s">
        <v>1724</v>
      </c>
      <c r="B60" s="374">
        <v>17295.75</v>
      </c>
      <c r="C60" s="304"/>
      <c r="D60" s="305" t="s">
        <v>1940</v>
      </c>
      <c r="E60" s="373">
        <v>11464.72</v>
      </c>
    </row>
    <row r="61" spans="1:5" x14ac:dyDescent="0.25">
      <c r="A61" s="355" t="s">
        <v>1725</v>
      </c>
      <c r="B61" s="374">
        <v>9874</v>
      </c>
      <c r="C61" s="304"/>
      <c r="D61" s="305" t="s">
        <v>1941</v>
      </c>
      <c r="E61" s="373">
        <v>5435.66</v>
      </c>
    </row>
    <row r="62" spans="1:5" x14ac:dyDescent="0.25">
      <c r="A62" s="355" t="s">
        <v>1726</v>
      </c>
      <c r="B62" s="374">
        <v>13449.99</v>
      </c>
      <c r="C62" s="304"/>
      <c r="D62" s="305" t="s">
        <v>1942</v>
      </c>
      <c r="E62" s="373">
        <v>2932.95</v>
      </c>
    </row>
    <row r="63" spans="1:5" x14ac:dyDescent="0.25">
      <c r="A63" s="355" t="s">
        <v>1727</v>
      </c>
      <c r="B63" s="374">
        <v>8068.7</v>
      </c>
      <c r="C63" s="304"/>
      <c r="D63" s="305" t="s">
        <v>1943</v>
      </c>
      <c r="E63" s="373">
        <v>31388</v>
      </c>
    </row>
    <row r="64" spans="1:5" x14ac:dyDescent="0.25">
      <c r="A64" s="355" t="s">
        <v>1728</v>
      </c>
      <c r="B64" s="374">
        <v>48570.59</v>
      </c>
      <c r="C64" s="304"/>
      <c r="D64" s="305" t="s">
        <v>1944</v>
      </c>
      <c r="E64" s="373">
        <v>51420.72</v>
      </c>
    </row>
    <row r="65" spans="1:5" x14ac:dyDescent="0.25">
      <c r="A65" s="355" t="s">
        <v>1729</v>
      </c>
      <c r="B65" s="374">
        <v>3054.45</v>
      </c>
      <c r="C65" s="304"/>
      <c r="D65" s="305" t="s">
        <v>1945</v>
      </c>
      <c r="E65" s="373">
        <v>3136</v>
      </c>
    </row>
    <row r="66" spans="1:5" x14ac:dyDescent="0.25">
      <c r="A66" s="355" t="s">
        <v>1730</v>
      </c>
      <c r="B66" s="374">
        <v>119035.58</v>
      </c>
      <c r="C66" s="304"/>
      <c r="D66" s="305" t="s">
        <v>1946</v>
      </c>
      <c r="E66" s="373">
        <v>5110.18</v>
      </c>
    </row>
    <row r="67" spans="1:5" x14ac:dyDescent="0.25">
      <c r="A67" s="355" t="s">
        <v>1731</v>
      </c>
      <c r="B67" s="374">
        <v>139101.42000000001</v>
      </c>
      <c r="C67" s="304"/>
      <c r="D67" s="305" t="s">
        <v>1947</v>
      </c>
      <c r="E67" s="373">
        <v>23352.78</v>
      </c>
    </row>
    <row r="68" spans="1:5" x14ac:dyDescent="0.25">
      <c r="A68" s="355" t="s">
        <v>1732</v>
      </c>
      <c r="B68" s="374">
        <v>5500</v>
      </c>
      <c r="C68" s="304"/>
      <c r="D68" s="305" t="s">
        <v>1948</v>
      </c>
      <c r="E68" s="373">
        <v>122695.78</v>
      </c>
    </row>
    <row r="69" spans="1:5" x14ac:dyDescent="0.25">
      <c r="A69" s="355" t="s">
        <v>1733</v>
      </c>
      <c r="B69" s="374">
        <v>2779.02</v>
      </c>
      <c r="C69" s="304"/>
      <c r="D69" s="305" t="s">
        <v>1949</v>
      </c>
      <c r="E69" s="373">
        <v>6914.08</v>
      </c>
    </row>
    <row r="70" spans="1:5" x14ac:dyDescent="0.25">
      <c r="A70" s="355" t="s">
        <v>1734</v>
      </c>
      <c r="B70" s="374">
        <v>2900</v>
      </c>
      <c r="C70" s="304"/>
      <c r="D70" s="305" t="s">
        <v>1950</v>
      </c>
      <c r="E70" s="373">
        <v>3000</v>
      </c>
    </row>
    <row r="71" spans="1:5" x14ac:dyDescent="0.25">
      <c r="A71" s="355" t="s">
        <v>1735</v>
      </c>
      <c r="B71" s="374">
        <v>285971</v>
      </c>
      <c r="C71" s="304"/>
      <c r="D71" s="305" t="s">
        <v>1951</v>
      </c>
      <c r="E71" s="373">
        <v>22472</v>
      </c>
    </row>
    <row r="72" spans="1:5" x14ac:dyDescent="0.25">
      <c r="A72" s="355" t="s">
        <v>1736</v>
      </c>
      <c r="B72" s="374">
        <v>10520.59</v>
      </c>
      <c r="C72" s="304"/>
      <c r="D72" s="305" t="s">
        <v>1952</v>
      </c>
      <c r="E72" s="373">
        <v>20680.37</v>
      </c>
    </row>
    <row r="73" spans="1:5" x14ac:dyDescent="0.25">
      <c r="A73" s="355" t="s">
        <v>1737</v>
      </c>
      <c r="B73" s="374">
        <v>3685</v>
      </c>
      <c r="C73" s="304"/>
      <c r="D73" s="305" t="s">
        <v>1953</v>
      </c>
      <c r="E73" s="373">
        <v>57750</v>
      </c>
    </row>
    <row r="74" spans="1:5" x14ac:dyDescent="0.25">
      <c r="A74" s="355" t="s">
        <v>1738</v>
      </c>
      <c r="B74" s="374">
        <v>46472.11</v>
      </c>
      <c r="C74" s="304"/>
      <c r="D74" s="305" t="s">
        <v>1954</v>
      </c>
      <c r="E74" s="373">
        <v>20900</v>
      </c>
    </row>
    <row r="75" spans="1:5" x14ac:dyDescent="0.25">
      <c r="A75" s="355" t="s">
        <v>1739</v>
      </c>
      <c r="B75" s="374">
        <v>23079.16</v>
      </c>
      <c r="C75" s="304"/>
      <c r="D75" s="305" t="s">
        <v>1955</v>
      </c>
      <c r="E75" s="373">
        <v>4165</v>
      </c>
    </row>
    <row r="76" spans="1:5" x14ac:dyDescent="0.25">
      <c r="A76" s="355" t="s">
        <v>1740</v>
      </c>
      <c r="B76" s="374">
        <v>4390.75</v>
      </c>
      <c r="C76" s="304"/>
      <c r="D76" s="305" t="s">
        <v>1956</v>
      </c>
      <c r="E76" s="373">
        <v>4050.6</v>
      </c>
    </row>
    <row r="77" spans="1:5" x14ac:dyDescent="0.25">
      <c r="A77" s="355" t="s">
        <v>1741</v>
      </c>
      <c r="B77" s="374">
        <v>52986.19</v>
      </c>
      <c r="C77" s="304"/>
      <c r="D77" s="305" t="s">
        <v>1957</v>
      </c>
      <c r="E77" s="373">
        <v>12849.85</v>
      </c>
    </row>
    <row r="78" spans="1:5" x14ac:dyDescent="0.25">
      <c r="A78" s="355" t="s">
        <v>1742</v>
      </c>
      <c r="B78" s="374">
        <v>4000</v>
      </c>
      <c r="C78" s="304"/>
      <c r="D78" s="305" t="s">
        <v>1958</v>
      </c>
      <c r="E78" s="373">
        <v>3312.19</v>
      </c>
    </row>
    <row r="79" spans="1:5" x14ac:dyDescent="0.25">
      <c r="A79" s="355" t="s">
        <v>1743</v>
      </c>
      <c r="B79" s="374">
        <v>5800.24</v>
      </c>
      <c r="C79" s="304"/>
      <c r="D79" s="305" t="s">
        <v>1959</v>
      </c>
      <c r="E79" s="373">
        <v>5654</v>
      </c>
    </row>
    <row r="80" spans="1:5" x14ac:dyDescent="0.25">
      <c r="A80" s="355" t="s">
        <v>1744</v>
      </c>
      <c r="B80" s="374">
        <v>12181.3</v>
      </c>
      <c r="C80" s="304"/>
      <c r="D80" s="305" t="s">
        <v>1960</v>
      </c>
      <c r="E80" s="373">
        <v>24590.6</v>
      </c>
    </row>
    <row r="81" spans="1:5" x14ac:dyDescent="0.25">
      <c r="A81" s="355" t="s">
        <v>1745</v>
      </c>
      <c r="B81" s="374">
        <v>39096.75</v>
      </c>
      <c r="C81" s="304"/>
      <c r="D81" s="305" t="s">
        <v>1961</v>
      </c>
      <c r="E81" s="373">
        <v>18288.849999999999</v>
      </c>
    </row>
    <row r="82" spans="1:5" x14ac:dyDescent="0.25">
      <c r="A82" s="355" t="s">
        <v>1746</v>
      </c>
      <c r="B82" s="374">
        <v>3460</v>
      </c>
      <c r="C82" s="304"/>
      <c r="D82" s="305" t="s">
        <v>1962</v>
      </c>
      <c r="E82" s="373">
        <v>8150.58</v>
      </c>
    </row>
    <row r="83" spans="1:5" x14ac:dyDescent="0.25">
      <c r="A83" s="355" t="s">
        <v>1747</v>
      </c>
      <c r="B83" s="374">
        <v>80513.95</v>
      </c>
      <c r="C83" s="304"/>
      <c r="D83" s="305" t="s">
        <v>1963</v>
      </c>
      <c r="E83" s="373">
        <v>50079.74</v>
      </c>
    </row>
    <row r="84" spans="1:5" x14ac:dyDescent="0.25">
      <c r="A84" s="355" t="s">
        <v>1748</v>
      </c>
      <c r="B84" s="374">
        <v>241737.56</v>
      </c>
      <c r="C84" s="304"/>
      <c r="D84" s="305" t="s">
        <v>1964</v>
      </c>
      <c r="E84" s="373">
        <v>38936.03</v>
      </c>
    </row>
    <row r="85" spans="1:5" x14ac:dyDescent="0.25">
      <c r="A85" s="355" t="s">
        <v>1749</v>
      </c>
      <c r="B85" s="374">
        <v>4878</v>
      </c>
      <c r="C85" s="304"/>
      <c r="D85" s="305" t="s">
        <v>1965</v>
      </c>
      <c r="E85" s="373">
        <v>361933.3</v>
      </c>
    </row>
    <row r="86" spans="1:5" x14ac:dyDescent="0.25">
      <c r="A86" s="355" t="s">
        <v>1750</v>
      </c>
      <c r="B86" s="374">
        <v>4971.75</v>
      </c>
      <c r="C86" s="304"/>
      <c r="D86" s="305" t="s">
        <v>1966</v>
      </c>
      <c r="E86" s="373">
        <v>14929.18</v>
      </c>
    </row>
    <row r="87" spans="1:5" x14ac:dyDescent="0.25">
      <c r="A87" s="355" t="s">
        <v>1751</v>
      </c>
      <c r="B87" s="374">
        <v>24697.96</v>
      </c>
      <c r="C87" s="304"/>
      <c r="D87" s="305" t="s">
        <v>1967</v>
      </c>
      <c r="E87" s="373">
        <v>5611.06</v>
      </c>
    </row>
    <row r="88" spans="1:5" x14ac:dyDescent="0.25">
      <c r="A88" s="355" t="s">
        <v>1752</v>
      </c>
      <c r="B88" s="374">
        <v>199592.14</v>
      </c>
      <c r="C88" s="304"/>
      <c r="D88" s="305" t="s">
        <v>1968</v>
      </c>
      <c r="E88" s="373">
        <v>23406.45</v>
      </c>
    </row>
    <row r="89" spans="1:5" x14ac:dyDescent="0.25">
      <c r="A89" s="355" t="s">
        <v>1753</v>
      </c>
      <c r="B89" s="374">
        <v>42333.5</v>
      </c>
      <c r="C89" s="304"/>
      <c r="D89" s="305" t="s">
        <v>1969</v>
      </c>
      <c r="E89" s="373">
        <v>2667</v>
      </c>
    </row>
    <row r="90" spans="1:5" x14ac:dyDescent="0.25">
      <c r="A90" s="355" t="s">
        <v>1754</v>
      </c>
      <c r="B90" s="374">
        <v>5115</v>
      </c>
      <c r="C90" s="304"/>
      <c r="D90" s="305" t="s">
        <v>1970</v>
      </c>
      <c r="E90" s="373">
        <v>21408</v>
      </c>
    </row>
    <row r="91" spans="1:5" x14ac:dyDescent="0.25">
      <c r="A91" s="355" t="s">
        <v>1755</v>
      </c>
      <c r="B91" s="374">
        <v>13415</v>
      </c>
      <c r="C91" s="304"/>
      <c r="D91" s="305" t="s">
        <v>1971</v>
      </c>
      <c r="E91" s="373">
        <v>3020.6</v>
      </c>
    </row>
    <row r="92" spans="1:5" x14ac:dyDescent="0.25">
      <c r="A92" s="355" t="s">
        <v>1756</v>
      </c>
      <c r="B92" s="374">
        <v>3333.33</v>
      </c>
      <c r="C92" s="304"/>
      <c r="D92" s="305" t="s">
        <v>1972</v>
      </c>
      <c r="E92" s="373">
        <v>696652.22</v>
      </c>
    </row>
    <row r="93" spans="1:5" x14ac:dyDescent="0.25">
      <c r="A93" s="355" t="s">
        <v>1757</v>
      </c>
      <c r="B93" s="374">
        <v>358690.16</v>
      </c>
      <c r="C93" s="304"/>
      <c r="D93" s="305" t="s">
        <v>1973</v>
      </c>
      <c r="E93" s="373">
        <v>5104033.5</v>
      </c>
    </row>
    <row r="94" spans="1:5" x14ac:dyDescent="0.25">
      <c r="A94" s="355" t="s">
        <v>1758</v>
      </c>
      <c r="B94" s="374">
        <v>281839.34000000003</v>
      </c>
      <c r="C94" s="304"/>
      <c r="D94" s="305" t="s">
        <v>1974</v>
      </c>
      <c r="E94" s="373">
        <v>2831058.04</v>
      </c>
    </row>
    <row r="95" spans="1:5" x14ac:dyDescent="0.25">
      <c r="A95" s="355" t="s">
        <v>1759</v>
      </c>
      <c r="B95" s="374">
        <v>2700</v>
      </c>
      <c r="C95" s="304"/>
      <c r="D95" s="305" t="s">
        <v>1975</v>
      </c>
      <c r="E95" s="373">
        <v>43675</v>
      </c>
    </row>
    <row r="96" spans="1:5" x14ac:dyDescent="0.25">
      <c r="A96" s="355" t="s">
        <v>1760</v>
      </c>
      <c r="B96" s="374">
        <v>12074</v>
      </c>
      <c r="C96" s="304"/>
      <c r="D96" s="305" t="s">
        <v>1976</v>
      </c>
      <c r="E96" s="373">
        <v>1421789.44</v>
      </c>
    </row>
    <row r="97" spans="1:5" x14ac:dyDescent="0.25">
      <c r="A97" s="355" t="s">
        <v>1761</v>
      </c>
      <c r="B97" s="374">
        <v>154687.04000000001</v>
      </c>
      <c r="C97" s="304"/>
      <c r="D97" s="305" t="s">
        <v>1977</v>
      </c>
      <c r="E97" s="373">
        <v>2341567.9300000002</v>
      </c>
    </row>
    <row r="98" spans="1:5" x14ac:dyDescent="0.25">
      <c r="A98" s="355" t="s">
        <v>1762</v>
      </c>
      <c r="B98" s="374">
        <v>53100.29</v>
      </c>
      <c r="C98" s="304"/>
      <c r="D98" s="305" t="s">
        <v>1978</v>
      </c>
      <c r="E98" s="373">
        <v>989293.08</v>
      </c>
    </row>
    <row r="99" spans="1:5" x14ac:dyDescent="0.25">
      <c r="A99" s="355" t="s">
        <v>1763</v>
      </c>
      <c r="B99" s="374">
        <v>7765.25</v>
      </c>
      <c r="C99" s="304"/>
      <c r="D99" s="305" t="s">
        <v>1979</v>
      </c>
      <c r="E99" s="373">
        <v>4662033.47</v>
      </c>
    </row>
    <row r="100" spans="1:5" x14ac:dyDescent="0.25">
      <c r="A100" s="355" t="s">
        <v>1764</v>
      </c>
      <c r="B100" s="374">
        <v>33225</v>
      </c>
      <c r="C100" s="304"/>
      <c r="D100" s="305" t="s">
        <v>1980</v>
      </c>
      <c r="E100" s="373">
        <v>23261.08</v>
      </c>
    </row>
    <row r="101" spans="1:5" x14ac:dyDescent="0.25">
      <c r="A101" s="355" t="s">
        <v>1765</v>
      </c>
      <c r="B101" s="374">
        <v>22118</v>
      </c>
      <c r="C101" s="304"/>
      <c r="D101" s="305" t="s">
        <v>1981</v>
      </c>
      <c r="E101" s="373">
        <v>3853.5</v>
      </c>
    </row>
    <row r="102" spans="1:5" x14ac:dyDescent="0.25">
      <c r="A102" s="355" t="s">
        <v>1766</v>
      </c>
      <c r="B102" s="374">
        <v>45040</v>
      </c>
      <c r="C102" s="304"/>
      <c r="D102" s="305" t="s">
        <v>1982</v>
      </c>
      <c r="E102" s="373">
        <v>18600</v>
      </c>
    </row>
    <row r="103" spans="1:5" x14ac:dyDescent="0.25">
      <c r="A103" s="355" t="s">
        <v>1767</v>
      </c>
      <c r="B103" s="374">
        <v>63250</v>
      </c>
      <c r="C103" s="304"/>
      <c r="D103" s="305" t="s">
        <v>1983</v>
      </c>
      <c r="E103" s="373">
        <v>3188.1</v>
      </c>
    </row>
    <row r="104" spans="1:5" x14ac:dyDescent="0.25">
      <c r="A104" s="355" t="s">
        <v>1768</v>
      </c>
      <c r="B104" s="374">
        <v>6113.34</v>
      </c>
      <c r="C104" s="304"/>
      <c r="D104" s="305" t="s">
        <v>1984</v>
      </c>
      <c r="E104" s="373">
        <v>3605.75</v>
      </c>
    </row>
    <row r="105" spans="1:5" x14ac:dyDescent="0.25">
      <c r="A105" s="355" t="s">
        <v>1769</v>
      </c>
      <c r="B105" s="374">
        <v>6648.25</v>
      </c>
      <c r="C105" s="304"/>
      <c r="D105" s="305" t="s">
        <v>1985</v>
      </c>
      <c r="E105" s="373">
        <v>67341.62</v>
      </c>
    </row>
    <row r="106" spans="1:5" x14ac:dyDescent="0.25">
      <c r="A106" s="355" t="s">
        <v>1770</v>
      </c>
      <c r="B106" s="374">
        <v>5957</v>
      </c>
      <c r="C106" s="304"/>
      <c r="D106" s="305" t="s">
        <v>1986</v>
      </c>
      <c r="E106" s="373">
        <v>177587.61</v>
      </c>
    </row>
    <row r="107" spans="1:5" x14ac:dyDescent="0.25">
      <c r="A107" s="355" t="s">
        <v>1771</v>
      </c>
      <c r="B107" s="374">
        <v>6426.43</v>
      </c>
      <c r="C107" s="304"/>
      <c r="D107" s="305" t="s">
        <v>1987</v>
      </c>
      <c r="E107" s="373">
        <v>13555.02</v>
      </c>
    </row>
    <row r="108" spans="1:5" x14ac:dyDescent="0.25">
      <c r="A108" s="355" t="s">
        <v>1772</v>
      </c>
      <c r="B108" s="374">
        <v>3139825.12</v>
      </c>
      <c r="C108" s="304"/>
      <c r="D108" s="305" t="s">
        <v>1988</v>
      </c>
      <c r="E108" s="373">
        <v>28829.94</v>
      </c>
    </row>
    <row r="109" spans="1:5" x14ac:dyDescent="0.25">
      <c r="A109" s="355" t="s">
        <v>1773</v>
      </c>
      <c r="B109" s="374">
        <v>207858.95</v>
      </c>
      <c r="C109" s="304"/>
      <c r="D109" s="305" t="s">
        <v>1989</v>
      </c>
      <c r="E109" s="373">
        <v>55298.25</v>
      </c>
    </row>
    <row r="110" spans="1:5" x14ac:dyDescent="0.25">
      <c r="A110" s="355" t="s">
        <v>1774</v>
      </c>
      <c r="B110" s="374">
        <v>380257.92</v>
      </c>
      <c r="C110" s="304"/>
      <c r="D110" s="305" t="s">
        <v>1990</v>
      </c>
      <c r="E110" s="373">
        <v>5400</v>
      </c>
    </row>
    <row r="111" spans="1:5" x14ac:dyDescent="0.25">
      <c r="A111" s="355" t="s">
        <v>1775</v>
      </c>
      <c r="B111" s="374">
        <v>5663603.1399999997</v>
      </c>
      <c r="C111" s="304"/>
      <c r="D111" s="305" t="s">
        <v>1991</v>
      </c>
      <c r="E111" s="373">
        <v>75419.990000000005</v>
      </c>
    </row>
    <row r="112" spans="1:5" x14ac:dyDescent="0.25">
      <c r="A112" s="355" t="s">
        <v>1776</v>
      </c>
      <c r="B112" s="374">
        <v>14325.04</v>
      </c>
      <c r="C112" s="304"/>
      <c r="D112" s="305" t="s">
        <v>1992</v>
      </c>
      <c r="E112" s="373">
        <v>5093.2</v>
      </c>
    </row>
    <row r="113" spans="1:5" x14ac:dyDescent="0.25">
      <c r="A113" s="355" t="s">
        <v>1777</v>
      </c>
      <c r="B113" s="374">
        <v>21099.51</v>
      </c>
      <c r="C113" s="304"/>
      <c r="D113" s="305" t="s">
        <v>1993</v>
      </c>
      <c r="E113" s="373">
        <v>13204</v>
      </c>
    </row>
    <row r="114" spans="1:5" x14ac:dyDescent="0.25">
      <c r="A114" s="355" t="s">
        <v>1778</v>
      </c>
      <c r="B114" s="374">
        <v>11957.63</v>
      </c>
      <c r="C114" s="304"/>
      <c r="D114" s="305" t="s">
        <v>1994</v>
      </c>
      <c r="E114" s="373">
        <v>3869</v>
      </c>
    </row>
    <row r="115" spans="1:5" x14ac:dyDescent="0.25">
      <c r="A115" s="355" t="s">
        <v>1779</v>
      </c>
      <c r="B115" s="374">
        <v>31270</v>
      </c>
      <c r="C115" s="304"/>
      <c r="D115" s="305" t="s">
        <v>1995</v>
      </c>
      <c r="E115" s="373">
        <v>256212.99</v>
      </c>
    </row>
    <row r="116" spans="1:5" x14ac:dyDescent="0.25">
      <c r="A116" s="355" t="s">
        <v>1780</v>
      </c>
      <c r="B116" s="374">
        <v>16063.94</v>
      </c>
      <c r="C116" s="304"/>
      <c r="D116" s="305" t="s">
        <v>1996</v>
      </c>
      <c r="E116" s="373">
        <v>19188.13</v>
      </c>
    </row>
    <row r="117" spans="1:5" x14ac:dyDescent="0.25">
      <c r="A117" s="355" t="s">
        <v>1781</v>
      </c>
      <c r="B117" s="374">
        <v>17625.28</v>
      </c>
      <c r="C117" s="304"/>
      <c r="D117" s="305" t="s">
        <v>1997</v>
      </c>
      <c r="E117" s="373">
        <v>83227.210000000006</v>
      </c>
    </row>
    <row r="118" spans="1:5" x14ac:dyDescent="0.25">
      <c r="A118" s="355" t="s">
        <v>1782</v>
      </c>
      <c r="B118" s="374">
        <v>513090</v>
      </c>
      <c r="C118" s="304"/>
      <c r="D118" s="305" t="s">
        <v>1998</v>
      </c>
      <c r="E118" s="373">
        <v>37479.65</v>
      </c>
    </row>
    <row r="119" spans="1:5" x14ac:dyDescent="0.25">
      <c r="A119" s="355" t="s">
        <v>1783</v>
      </c>
      <c r="B119" s="374">
        <v>9001.7000000000007</v>
      </c>
      <c r="C119" s="304"/>
      <c r="D119" s="305" t="s">
        <v>1999</v>
      </c>
      <c r="E119" s="373">
        <v>4200</v>
      </c>
    </row>
    <row r="120" spans="1:5" x14ac:dyDescent="0.25">
      <c r="A120" s="355" t="s">
        <v>1784</v>
      </c>
      <c r="B120" s="374">
        <v>13635</v>
      </c>
      <c r="C120" s="304"/>
      <c r="D120" s="305" t="s">
        <v>2000</v>
      </c>
      <c r="E120" s="373">
        <v>2650</v>
      </c>
    </row>
    <row r="121" spans="1:5" x14ac:dyDescent="0.25">
      <c r="A121" s="355" t="s">
        <v>1785</v>
      </c>
      <c r="B121" s="374">
        <v>10085.469999999999</v>
      </c>
      <c r="C121" s="304"/>
      <c r="D121" s="305" t="s">
        <v>2001</v>
      </c>
      <c r="E121" s="373">
        <v>348191</v>
      </c>
    </row>
    <row r="122" spans="1:5" x14ac:dyDescent="0.25">
      <c r="A122" s="355" t="s">
        <v>1786</v>
      </c>
      <c r="B122" s="374">
        <v>4000</v>
      </c>
      <c r="C122" s="304"/>
      <c r="D122" s="305" t="s">
        <v>2002</v>
      </c>
      <c r="E122" s="373">
        <v>30232.54</v>
      </c>
    </row>
    <row r="123" spans="1:5" x14ac:dyDescent="0.25">
      <c r="A123" s="355" t="s">
        <v>1787</v>
      </c>
      <c r="B123" s="374">
        <v>61500</v>
      </c>
      <c r="C123" s="304"/>
      <c r="D123" s="305" t="s">
        <v>2003</v>
      </c>
      <c r="E123" s="373">
        <v>4050.41</v>
      </c>
    </row>
    <row r="124" spans="1:5" x14ac:dyDescent="0.25">
      <c r="A124" s="355" t="s">
        <v>1788</v>
      </c>
      <c r="B124" s="374">
        <v>3032.82</v>
      </c>
      <c r="C124" s="304"/>
      <c r="D124" s="305" t="s">
        <v>2004</v>
      </c>
      <c r="E124" s="373">
        <v>24622.55</v>
      </c>
    </row>
    <row r="125" spans="1:5" x14ac:dyDescent="0.25">
      <c r="A125" s="355" t="s">
        <v>1789</v>
      </c>
      <c r="B125" s="374">
        <v>39445.25</v>
      </c>
      <c r="C125" s="304"/>
      <c r="D125" s="305" t="s">
        <v>2005</v>
      </c>
      <c r="E125" s="373">
        <v>23265</v>
      </c>
    </row>
    <row r="126" spans="1:5" x14ac:dyDescent="0.25">
      <c r="A126" s="355" t="s">
        <v>1790</v>
      </c>
      <c r="B126" s="374">
        <v>7025</v>
      </c>
      <c r="C126" s="304"/>
      <c r="D126" s="305" t="s">
        <v>2006</v>
      </c>
      <c r="E126" s="373">
        <v>11900</v>
      </c>
    </row>
    <row r="127" spans="1:5" x14ac:dyDescent="0.25">
      <c r="A127" s="355" t="s">
        <v>1791</v>
      </c>
      <c r="B127" s="374">
        <v>5980.41</v>
      </c>
      <c r="C127" s="304"/>
      <c r="D127" s="305" t="s">
        <v>2007</v>
      </c>
      <c r="E127" s="373">
        <v>5413.61</v>
      </c>
    </row>
    <row r="128" spans="1:5" x14ac:dyDescent="0.25">
      <c r="A128" s="355" t="s">
        <v>1792</v>
      </c>
      <c r="B128" s="374">
        <v>24160.720000000001</v>
      </c>
      <c r="C128" s="304"/>
      <c r="D128" s="305" t="s">
        <v>2008</v>
      </c>
      <c r="E128" s="373">
        <v>2950</v>
      </c>
    </row>
    <row r="129" spans="1:5" x14ac:dyDescent="0.25">
      <c r="A129" s="355" t="s">
        <v>1793</v>
      </c>
      <c r="B129" s="374">
        <v>12550</v>
      </c>
      <c r="C129" s="304"/>
      <c r="D129" s="305" t="s">
        <v>2009</v>
      </c>
      <c r="E129" s="373">
        <v>4705.28</v>
      </c>
    </row>
    <row r="130" spans="1:5" x14ac:dyDescent="0.25">
      <c r="A130" s="355" t="s">
        <v>1794</v>
      </c>
      <c r="B130" s="374">
        <v>30685</v>
      </c>
      <c r="C130" s="304"/>
      <c r="D130" s="305" t="s">
        <v>2010</v>
      </c>
      <c r="E130" s="373">
        <v>5861.23</v>
      </c>
    </row>
    <row r="131" spans="1:5" x14ac:dyDescent="0.25">
      <c r="A131" s="355" t="s">
        <v>1795</v>
      </c>
      <c r="B131" s="374">
        <v>83236.39</v>
      </c>
      <c r="C131" s="304"/>
      <c r="D131" s="305" t="s">
        <v>2011</v>
      </c>
      <c r="E131" s="373">
        <v>3292.71</v>
      </c>
    </row>
    <row r="132" spans="1:5" x14ac:dyDescent="0.25">
      <c r="A132" s="355" t="s">
        <v>1796</v>
      </c>
      <c r="B132" s="374">
        <v>25950</v>
      </c>
      <c r="C132" s="304"/>
      <c r="D132" s="305" t="s">
        <v>2012</v>
      </c>
      <c r="E132" s="373">
        <v>6187.67</v>
      </c>
    </row>
    <row r="133" spans="1:5" x14ac:dyDescent="0.25">
      <c r="A133" s="355" t="s">
        <v>1797</v>
      </c>
      <c r="B133" s="374">
        <v>3500</v>
      </c>
      <c r="C133" s="304"/>
      <c r="D133" s="305" t="s">
        <v>2013</v>
      </c>
      <c r="E133" s="373">
        <v>12101.97</v>
      </c>
    </row>
    <row r="134" spans="1:5" x14ac:dyDescent="0.25">
      <c r="A134" s="355" t="s">
        <v>1798</v>
      </c>
      <c r="B134" s="374">
        <v>2600</v>
      </c>
      <c r="C134" s="304"/>
      <c r="D134" s="305" t="s">
        <v>2014</v>
      </c>
      <c r="E134" s="373">
        <v>7500</v>
      </c>
    </row>
    <row r="135" spans="1:5" x14ac:dyDescent="0.25">
      <c r="A135" s="355" t="s">
        <v>1799</v>
      </c>
      <c r="B135" s="374">
        <v>7218393.7999999998</v>
      </c>
      <c r="C135" s="304"/>
      <c r="D135" s="305" t="s">
        <v>2015</v>
      </c>
      <c r="E135" s="373">
        <v>427327.57</v>
      </c>
    </row>
    <row r="136" spans="1:5" x14ac:dyDescent="0.25">
      <c r="A136" s="355" t="s">
        <v>1800</v>
      </c>
      <c r="B136" s="374">
        <v>22494</v>
      </c>
      <c r="C136" s="304"/>
      <c r="D136" s="305" t="s">
        <v>2016</v>
      </c>
      <c r="E136" s="373">
        <v>19770.29</v>
      </c>
    </row>
    <row r="137" spans="1:5" x14ac:dyDescent="0.25">
      <c r="A137" s="355" t="s">
        <v>1801</v>
      </c>
      <c r="B137" s="374">
        <v>6620</v>
      </c>
      <c r="C137" s="304"/>
      <c r="D137" s="305" t="s">
        <v>2017</v>
      </c>
      <c r="E137" s="373">
        <v>203388.06</v>
      </c>
    </row>
    <row r="138" spans="1:5" x14ac:dyDescent="0.25">
      <c r="A138" s="355" t="s">
        <v>1802</v>
      </c>
      <c r="B138" s="374">
        <v>10522.04</v>
      </c>
      <c r="C138" s="304"/>
      <c r="D138" s="305" t="s">
        <v>2018</v>
      </c>
      <c r="E138" s="373">
        <v>8610</v>
      </c>
    </row>
    <row r="139" spans="1:5" x14ac:dyDescent="0.25">
      <c r="A139" s="355" t="s">
        <v>1803</v>
      </c>
      <c r="B139" s="374">
        <v>3025</v>
      </c>
      <c r="C139" s="304"/>
      <c r="D139" s="305" t="s">
        <v>2019</v>
      </c>
      <c r="E139" s="373">
        <v>3925</v>
      </c>
    </row>
    <row r="140" spans="1:5" x14ac:dyDescent="0.25">
      <c r="A140" s="355" t="s">
        <v>1804</v>
      </c>
      <c r="B140" s="374">
        <v>176846.56</v>
      </c>
      <c r="C140" s="304"/>
      <c r="D140" s="305" t="s">
        <v>2020</v>
      </c>
      <c r="E140" s="373">
        <v>27658.13</v>
      </c>
    </row>
    <row r="141" spans="1:5" x14ac:dyDescent="0.25">
      <c r="A141" s="355" t="s">
        <v>1805</v>
      </c>
      <c r="B141" s="374">
        <v>2645.5</v>
      </c>
      <c r="C141" s="304"/>
      <c r="D141" s="305" t="s">
        <v>2021</v>
      </c>
      <c r="E141" s="373">
        <v>2835</v>
      </c>
    </row>
    <row r="142" spans="1:5" x14ac:dyDescent="0.25">
      <c r="A142" s="355" t="s">
        <v>1806</v>
      </c>
      <c r="B142" s="374">
        <v>6586</v>
      </c>
      <c r="C142" s="304"/>
      <c r="D142" s="305" t="s">
        <v>2022</v>
      </c>
      <c r="E142" s="373">
        <v>48149</v>
      </c>
    </row>
    <row r="143" spans="1:5" x14ac:dyDescent="0.25">
      <c r="A143" s="355" t="s">
        <v>1807</v>
      </c>
      <c r="B143" s="374">
        <v>617711.94999999995</v>
      </c>
      <c r="C143" s="304"/>
      <c r="D143" s="305" t="s">
        <v>2023</v>
      </c>
      <c r="E143" s="373">
        <v>28818.42</v>
      </c>
    </row>
    <row r="144" spans="1:5" x14ac:dyDescent="0.25">
      <c r="A144" s="355" t="s">
        <v>1807</v>
      </c>
      <c r="B144" s="374">
        <v>56532.61</v>
      </c>
      <c r="C144" s="304"/>
      <c r="D144" s="305" t="s">
        <v>2024</v>
      </c>
      <c r="E144" s="373">
        <v>24431</v>
      </c>
    </row>
    <row r="145" spans="1:5" x14ac:dyDescent="0.25">
      <c r="A145" s="355" t="s">
        <v>1808</v>
      </c>
      <c r="B145" s="374">
        <v>60358.62</v>
      </c>
      <c r="C145" s="304"/>
      <c r="D145" s="305" t="s">
        <v>2025</v>
      </c>
      <c r="E145" s="373">
        <v>2516.59</v>
      </c>
    </row>
    <row r="146" spans="1:5" x14ac:dyDescent="0.25">
      <c r="A146" s="355" t="s">
        <v>1809</v>
      </c>
      <c r="B146" s="374">
        <v>3700</v>
      </c>
      <c r="C146" s="304"/>
      <c r="D146" s="305" t="s">
        <v>2026</v>
      </c>
      <c r="E146" s="373">
        <v>7583.13</v>
      </c>
    </row>
    <row r="147" spans="1:5" x14ac:dyDescent="0.25">
      <c r="A147" s="355" t="s">
        <v>1810</v>
      </c>
      <c r="B147" s="374">
        <v>5995</v>
      </c>
      <c r="C147" s="304"/>
      <c r="D147" s="305" t="s">
        <v>2027</v>
      </c>
      <c r="E147" s="373">
        <v>4989.9399999999996</v>
      </c>
    </row>
    <row r="148" spans="1:5" x14ac:dyDescent="0.25">
      <c r="A148" s="355" t="s">
        <v>1811</v>
      </c>
      <c r="B148" s="374">
        <v>32979.660000000003</v>
      </c>
      <c r="C148" s="304"/>
      <c r="D148" s="305" t="s">
        <v>2028</v>
      </c>
      <c r="E148" s="373">
        <v>3300</v>
      </c>
    </row>
    <row r="149" spans="1:5" x14ac:dyDescent="0.25">
      <c r="A149" s="355" t="s">
        <v>1811</v>
      </c>
      <c r="B149" s="374">
        <v>4444.92</v>
      </c>
      <c r="C149" s="304"/>
      <c r="D149" s="305" t="s">
        <v>2029</v>
      </c>
      <c r="E149" s="373">
        <v>5815.74</v>
      </c>
    </row>
    <row r="150" spans="1:5" x14ac:dyDescent="0.25">
      <c r="A150" s="355" t="s">
        <v>1812</v>
      </c>
      <c r="B150" s="374">
        <v>15860</v>
      </c>
      <c r="C150" s="304"/>
      <c r="D150" s="305" t="s">
        <v>2030</v>
      </c>
      <c r="E150" s="373">
        <v>3702.67</v>
      </c>
    </row>
    <row r="151" spans="1:5" x14ac:dyDescent="0.25">
      <c r="A151" s="355" t="s">
        <v>1813</v>
      </c>
      <c r="B151" s="374">
        <v>54950</v>
      </c>
      <c r="C151" s="304"/>
      <c r="D151" s="305" t="s">
        <v>2031</v>
      </c>
      <c r="E151" s="373">
        <v>29233.59</v>
      </c>
    </row>
    <row r="152" spans="1:5" x14ac:dyDescent="0.25">
      <c r="A152" s="355" t="s">
        <v>1814</v>
      </c>
      <c r="B152" s="374">
        <v>146597.35</v>
      </c>
      <c r="C152" s="304"/>
      <c r="D152" s="305" t="s">
        <v>2032</v>
      </c>
      <c r="E152" s="373">
        <v>53634.41</v>
      </c>
    </row>
    <row r="153" spans="1:5" x14ac:dyDescent="0.25">
      <c r="A153" s="355" t="s">
        <v>1815</v>
      </c>
      <c r="B153" s="374">
        <v>3900</v>
      </c>
      <c r="C153" s="304"/>
      <c r="D153" s="305" t="s">
        <v>2033</v>
      </c>
      <c r="E153" s="373">
        <v>81624</v>
      </c>
    </row>
    <row r="154" spans="1:5" x14ac:dyDescent="0.25">
      <c r="A154" s="355" t="s">
        <v>1816</v>
      </c>
      <c r="B154" s="374">
        <v>4657.42</v>
      </c>
      <c r="C154" s="304"/>
      <c r="D154" s="305" t="s">
        <v>2034</v>
      </c>
      <c r="E154" s="373">
        <v>3290.94</v>
      </c>
    </row>
    <row r="155" spans="1:5" x14ac:dyDescent="0.25">
      <c r="A155" s="355" t="s">
        <v>1817</v>
      </c>
      <c r="B155" s="374">
        <v>22508.959999999999</v>
      </c>
      <c r="C155" s="304"/>
      <c r="D155" s="305" t="s">
        <v>2035</v>
      </c>
      <c r="E155" s="373">
        <v>104732.79</v>
      </c>
    </row>
    <row r="156" spans="1:5" x14ac:dyDescent="0.25">
      <c r="A156" s="355" t="s">
        <v>1818</v>
      </c>
      <c r="B156" s="374">
        <v>9176.5300000000007</v>
      </c>
      <c r="C156" s="304"/>
      <c r="D156" s="305" t="s">
        <v>2036</v>
      </c>
      <c r="E156" s="373">
        <v>18761.63</v>
      </c>
    </row>
    <row r="157" spans="1:5" x14ac:dyDescent="0.25">
      <c r="A157" s="355" t="s">
        <v>1819</v>
      </c>
      <c r="B157" s="374">
        <v>3495</v>
      </c>
      <c r="C157" s="304"/>
      <c r="D157" s="305" t="s">
        <v>2037</v>
      </c>
      <c r="E157" s="373">
        <v>9018</v>
      </c>
    </row>
    <row r="158" spans="1:5" x14ac:dyDescent="0.25">
      <c r="A158" s="355" t="s">
        <v>1820</v>
      </c>
      <c r="B158" s="374">
        <v>22348.55</v>
      </c>
      <c r="C158" s="304"/>
      <c r="D158" s="305" t="s">
        <v>2038</v>
      </c>
      <c r="E158" s="373">
        <v>205614</v>
      </c>
    </row>
    <row r="159" spans="1:5" x14ac:dyDescent="0.25">
      <c r="A159" s="355" t="s">
        <v>1821</v>
      </c>
      <c r="B159" s="374">
        <v>3404.03</v>
      </c>
      <c r="C159" s="304"/>
      <c r="D159" s="305" t="s">
        <v>2039</v>
      </c>
      <c r="E159" s="373">
        <v>10540.18</v>
      </c>
    </row>
    <row r="160" spans="1:5" x14ac:dyDescent="0.25">
      <c r="A160" s="355" t="s">
        <v>1822</v>
      </c>
      <c r="B160" s="374">
        <v>41257.339999999997</v>
      </c>
      <c r="C160" s="304"/>
      <c r="D160" s="305" t="s">
        <v>2040</v>
      </c>
      <c r="E160" s="373">
        <v>2964</v>
      </c>
    </row>
    <row r="161" spans="1:5" x14ac:dyDescent="0.25">
      <c r="A161" s="355" t="s">
        <v>1823</v>
      </c>
      <c r="B161" s="374">
        <v>61107.12</v>
      </c>
      <c r="C161" s="304"/>
      <c r="D161" s="305" t="s">
        <v>2041</v>
      </c>
      <c r="E161" s="373">
        <v>9270.75</v>
      </c>
    </row>
    <row r="162" spans="1:5" x14ac:dyDescent="0.25">
      <c r="A162" s="355" t="s">
        <v>1824</v>
      </c>
      <c r="B162" s="374">
        <v>2936.75</v>
      </c>
      <c r="C162" s="304"/>
      <c r="D162" s="305" t="s">
        <v>2042</v>
      </c>
      <c r="E162" s="373">
        <v>25029.01</v>
      </c>
    </row>
    <row r="163" spans="1:5" x14ac:dyDescent="0.25">
      <c r="A163" s="355" t="s">
        <v>1825</v>
      </c>
      <c r="B163" s="374">
        <v>10912.4</v>
      </c>
      <c r="C163" s="304"/>
      <c r="D163" s="305" t="s">
        <v>2043</v>
      </c>
      <c r="E163" s="373">
        <v>4920.5</v>
      </c>
    </row>
    <row r="164" spans="1:5" x14ac:dyDescent="0.25">
      <c r="A164" s="355" t="s">
        <v>1826</v>
      </c>
      <c r="B164" s="374">
        <v>46412.98</v>
      </c>
      <c r="C164" s="304"/>
      <c r="D164" s="305" t="s">
        <v>2044</v>
      </c>
      <c r="E164" s="373">
        <v>130059.93</v>
      </c>
    </row>
    <row r="165" spans="1:5" x14ac:dyDescent="0.25">
      <c r="A165" s="355" t="s">
        <v>1827</v>
      </c>
      <c r="B165" s="374">
        <v>2669</v>
      </c>
      <c r="C165" s="304"/>
      <c r="D165" s="305" t="s">
        <v>2045</v>
      </c>
      <c r="E165" s="373">
        <v>102815.89</v>
      </c>
    </row>
    <row r="166" spans="1:5" x14ac:dyDescent="0.25">
      <c r="A166" s="355" t="s">
        <v>1828</v>
      </c>
      <c r="B166" s="374">
        <v>6140.56</v>
      </c>
      <c r="C166" s="304"/>
      <c r="D166" s="305" t="s">
        <v>2046</v>
      </c>
      <c r="E166" s="373">
        <v>4755.79</v>
      </c>
    </row>
    <row r="167" spans="1:5" x14ac:dyDescent="0.25">
      <c r="A167" s="355" t="s">
        <v>1829</v>
      </c>
      <c r="B167" s="374">
        <v>3325.79</v>
      </c>
      <c r="C167" s="304"/>
      <c r="D167" s="305" t="s">
        <v>2047</v>
      </c>
      <c r="E167" s="373">
        <v>5400</v>
      </c>
    </row>
    <row r="168" spans="1:5" x14ac:dyDescent="0.25">
      <c r="A168" s="355" t="s">
        <v>1830</v>
      </c>
      <c r="B168" s="374">
        <v>11032</v>
      </c>
      <c r="C168" s="304"/>
      <c r="D168" s="305" t="s">
        <v>2048</v>
      </c>
      <c r="E168" s="373">
        <v>39811.94</v>
      </c>
    </row>
    <row r="169" spans="1:5" x14ac:dyDescent="0.25">
      <c r="A169" s="355" t="s">
        <v>1831</v>
      </c>
      <c r="B169" s="374">
        <v>8295</v>
      </c>
      <c r="C169" s="304"/>
      <c r="D169" s="305" t="s">
        <v>2049</v>
      </c>
      <c r="E169" s="373">
        <v>932866.96</v>
      </c>
    </row>
    <row r="170" spans="1:5" x14ac:dyDescent="0.25">
      <c r="A170" s="355" t="s">
        <v>1832</v>
      </c>
      <c r="B170" s="374">
        <v>9855.42</v>
      </c>
      <c r="C170" s="304"/>
      <c r="D170" s="305" t="s">
        <v>2050</v>
      </c>
      <c r="E170" s="373">
        <v>6654.43</v>
      </c>
    </row>
    <row r="171" spans="1:5" x14ac:dyDescent="0.25">
      <c r="A171" s="355" t="s">
        <v>1833</v>
      </c>
      <c r="B171" s="374">
        <v>4000</v>
      </c>
      <c r="C171" s="304"/>
      <c r="D171" s="305" t="s">
        <v>2051</v>
      </c>
      <c r="E171" s="373">
        <v>65216.41</v>
      </c>
    </row>
    <row r="172" spans="1:5" x14ac:dyDescent="0.25">
      <c r="A172" s="355" t="s">
        <v>1834</v>
      </c>
      <c r="B172" s="374">
        <v>11575</v>
      </c>
      <c r="C172" s="304"/>
      <c r="D172" s="305" t="s">
        <v>2052</v>
      </c>
      <c r="E172" s="373">
        <v>47557.43</v>
      </c>
    </row>
    <row r="173" spans="1:5" x14ac:dyDescent="0.25">
      <c r="A173" s="355" t="s">
        <v>1835</v>
      </c>
      <c r="B173" s="374">
        <v>3370.52</v>
      </c>
      <c r="C173" s="304"/>
      <c r="D173" s="305" t="s">
        <v>2053</v>
      </c>
      <c r="E173" s="373">
        <v>14442.1</v>
      </c>
    </row>
    <row r="174" spans="1:5" x14ac:dyDescent="0.25">
      <c r="A174" s="355" t="s">
        <v>1836</v>
      </c>
      <c r="B174" s="374">
        <v>243720.91</v>
      </c>
      <c r="C174" s="304"/>
      <c r="D174" s="305" t="s">
        <v>2054</v>
      </c>
      <c r="E174" s="373">
        <v>1912676.29</v>
      </c>
    </row>
    <row r="175" spans="1:5" x14ac:dyDescent="0.25">
      <c r="A175" s="355" t="s">
        <v>1837</v>
      </c>
      <c r="B175" s="374">
        <v>75134.66</v>
      </c>
      <c r="C175" s="304"/>
      <c r="D175" s="305" t="s">
        <v>2055</v>
      </c>
      <c r="E175" s="373">
        <v>5700</v>
      </c>
    </row>
    <row r="176" spans="1:5" x14ac:dyDescent="0.25">
      <c r="A176" s="355" t="s">
        <v>1838</v>
      </c>
      <c r="B176" s="374">
        <v>83155</v>
      </c>
      <c r="C176" s="304"/>
      <c r="D176" s="305" t="s">
        <v>2056</v>
      </c>
      <c r="E176" s="373">
        <v>9327.81</v>
      </c>
    </row>
    <row r="177" spans="1:5" x14ac:dyDescent="0.25">
      <c r="A177" s="355" t="s">
        <v>1839</v>
      </c>
      <c r="B177" s="374">
        <v>7533.24</v>
      </c>
      <c r="C177" s="304"/>
      <c r="D177" s="305" t="s">
        <v>2057</v>
      </c>
      <c r="E177" s="373">
        <v>136236.18</v>
      </c>
    </row>
    <row r="178" spans="1:5" x14ac:dyDescent="0.25">
      <c r="A178" s="355" t="s">
        <v>1840</v>
      </c>
      <c r="B178" s="374">
        <v>11000</v>
      </c>
      <c r="C178" s="304"/>
      <c r="D178" s="305" t="s">
        <v>2058</v>
      </c>
      <c r="E178" s="373">
        <v>13608</v>
      </c>
    </row>
    <row r="179" spans="1:5" x14ac:dyDescent="0.25">
      <c r="A179" s="355" t="s">
        <v>1841</v>
      </c>
      <c r="B179" s="374">
        <v>5119.8</v>
      </c>
      <c r="C179" s="304"/>
      <c r="D179" s="305" t="s">
        <v>2059</v>
      </c>
      <c r="E179" s="373">
        <v>127574.6</v>
      </c>
    </row>
    <row r="180" spans="1:5" x14ac:dyDescent="0.25">
      <c r="A180" s="355" t="s">
        <v>1842</v>
      </c>
      <c r="B180" s="374">
        <v>3481.04</v>
      </c>
      <c r="C180" s="304"/>
      <c r="D180" s="305" t="s">
        <v>2060</v>
      </c>
      <c r="E180" s="373">
        <v>24786.080000000002</v>
      </c>
    </row>
    <row r="181" spans="1:5" x14ac:dyDescent="0.25">
      <c r="A181" s="355" t="s">
        <v>1843</v>
      </c>
      <c r="B181" s="374">
        <v>22969.42</v>
      </c>
      <c r="C181" s="304"/>
      <c r="D181" s="305" t="s">
        <v>2061</v>
      </c>
      <c r="E181" s="373">
        <v>4938</v>
      </c>
    </row>
    <row r="182" spans="1:5" x14ac:dyDescent="0.25">
      <c r="A182" s="355" t="s">
        <v>1844</v>
      </c>
      <c r="B182" s="374">
        <v>10770.52</v>
      </c>
      <c r="C182" s="304"/>
      <c r="D182" s="305" t="s">
        <v>2062</v>
      </c>
      <c r="E182" s="373">
        <v>4500</v>
      </c>
    </row>
    <row r="183" spans="1:5" x14ac:dyDescent="0.25">
      <c r="A183" s="355" t="s">
        <v>1845</v>
      </c>
      <c r="B183" s="374">
        <v>7503</v>
      </c>
      <c r="C183" s="304"/>
      <c r="D183" s="305" t="s">
        <v>2063</v>
      </c>
      <c r="E183" s="373">
        <v>7051</v>
      </c>
    </row>
    <row r="184" spans="1:5" x14ac:dyDescent="0.25">
      <c r="A184" s="355" t="s">
        <v>1846</v>
      </c>
      <c r="B184" s="374">
        <v>14112</v>
      </c>
      <c r="C184" s="304"/>
      <c r="D184" s="305" t="s">
        <v>2064</v>
      </c>
      <c r="E184" s="373">
        <v>26700.03</v>
      </c>
    </row>
    <row r="185" spans="1:5" x14ac:dyDescent="0.25">
      <c r="A185" s="355" t="s">
        <v>1847</v>
      </c>
      <c r="B185" s="374">
        <v>2771</v>
      </c>
      <c r="C185" s="304"/>
      <c r="D185" s="305" t="s">
        <v>2065</v>
      </c>
      <c r="E185" s="373">
        <v>3100</v>
      </c>
    </row>
    <row r="186" spans="1:5" x14ac:dyDescent="0.25">
      <c r="A186" s="355" t="s">
        <v>1848</v>
      </c>
      <c r="B186" s="374">
        <v>3173.41</v>
      </c>
      <c r="C186" s="304"/>
      <c r="D186" s="305" t="s">
        <v>2066</v>
      </c>
      <c r="E186" s="373">
        <v>3141.09</v>
      </c>
    </row>
    <row r="187" spans="1:5" x14ac:dyDescent="0.25">
      <c r="A187" s="355" t="s">
        <v>1849</v>
      </c>
      <c r="B187" s="374">
        <v>2835</v>
      </c>
      <c r="C187" s="304"/>
      <c r="D187" s="305" t="s">
        <v>2067</v>
      </c>
      <c r="E187" s="373">
        <v>32046.5</v>
      </c>
    </row>
    <row r="188" spans="1:5" x14ac:dyDescent="0.25">
      <c r="A188" s="355" t="s">
        <v>1850</v>
      </c>
      <c r="B188" s="374">
        <v>5673.31</v>
      </c>
      <c r="C188" s="304"/>
      <c r="D188" s="305" t="s">
        <v>2068</v>
      </c>
      <c r="E188" s="373">
        <v>12800</v>
      </c>
    </row>
    <row r="189" spans="1:5" x14ac:dyDescent="0.25">
      <c r="A189" s="355" t="s">
        <v>1851</v>
      </c>
      <c r="B189" s="374">
        <v>4675</v>
      </c>
      <c r="C189" s="304"/>
      <c r="D189" s="305" t="s">
        <v>2069</v>
      </c>
      <c r="E189" s="373">
        <v>11144</v>
      </c>
    </row>
    <row r="190" spans="1:5" x14ac:dyDescent="0.25">
      <c r="A190" s="355" t="s">
        <v>184</v>
      </c>
      <c r="B190" s="374">
        <v>117011</v>
      </c>
      <c r="C190" s="304"/>
      <c r="D190" s="305" t="s">
        <v>2070</v>
      </c>
      <c r="E190" s="373">
        <v>4659</v>
      </c>
    </row>
    <row r="191" spans="1:5" x14ac:dyDescent="0.25">
      <c r="A191" s="355" t="s">
        <v>1852</v>
      </c>
      <c r="B191" s="374">
        <v>55062</v>
      </c>
      <c r="C191" s="304"/>
      <c r="D191" s="305" t="s">
        <v>2071</v>
      </c>
      <c r="E191" s="373">
        <v>7650</v>
      </c>
    </row>
    <row r="192" spans="1:5" x14ac:dyDescent="0.25">
      <c r="A192" s="355" t="s">
        <v>1853</v>
      </c>
      <c r="B192" s="374">
        <v>5104.95</v>
      </c>
      <c r="C192" s="304"/>
      <c r="D192" s="305" t="s">
        <v>2072</v>
      </c>
      <c r="E192" s="373">
        <v>59181.36</v>
      </c>
    </row>
    <row r="193" spans="1:5" x14ac:dyDescent="0.25">
      <c r="A193" s="355" t="s">
        <v>1854</v>
      </c>
      <c r="B193" s="374">
        <v>8000.02</v>
      </c>
      <c r="C193" s="304"/>
      <c r="D193" s="305" t="s">
        <v>2073</v>
      </c>
      <c r="E193" s="373">
        <v>9333.33</v>
      </c>
    </row>
    <row r="194" spans="1:5" x14ac:dyDescent="0.25">
      <c r="A194" s="355" t="s">
        <v>1855</v>
      </c>
      <c r="B194" s="374">
        <v>11068</v>
      </c>
      <c r="C194" s="304"/>
      <c r="D194" s="305" t="s">
        <v>2074</v>
      </c>
      <c r="E194" s="373">
        <v>5854.46</v>
      </c>
    </row>
    <row r="195" spans="1:5" x14ac:dyDescent="0.25">
      <c r="A195" s="355" t="s">
        <v>1856</v>
      </c>
      <c r="B195" s="374">
        <v>6316.5</v>
      </c>
      <c r="C195" s="304"/>
      <c r="D195" s="305" t="s">
        <v>2075</v>
      </c>
      <c r="E195" s="373">
        <v>5205.2299999999996</v>
      </c>
    </row>
    <row r="196" spans="1:5" x14ac:dyDescent="0.25">
      <c r="A196" s="355" t="s">
        <v>1857</v>
      </c>
      <c r="B196" s="374">
        <v>6775</v>
      </c>
      <c r="C196" s="304"/>
      <c r="D196" s="305" t="s">
        <v>2076</v>
      </c>
      <c r="E196" s="373">
        <v>10627.23</v>
      </c>
    </row>
    <row r="197" spans="1:5" x14ac:dyDescent="0.25">
      <c r="A197" s="355" t="s">
        <v>1858</v>
      </c>
      <c r="B197" s="374">
        <v>18317.13</v>
      </c>
      <c r="C197" s="304"/>
      <c r="D197" s="305" t="s">
        <v>2077</v>
      </c>
      <c r="E197" s="373">
        <v>4111</v>
      </c>
    </row>
    <row r="198" spans="1:5" x14ac:dyDescent="0.25">
      <c r="A198" s="355" t="s">
        <v>1859</v>
      </c>
      <c r="B198" s="374">
        <v>4745.4399999999996</v>
      </c>
      <c r="C198" s="304"/>
      <c r="D198" s="305" t="s">
        <v>2078</v>
      </c>
      <c r="E198" s="373">
        <v>4880</v>
      </c>
    </row>
    <row r="199" spans="1:5" x14ac:dyDescent="0.25">
      <c r="A199" s="355" t="s">
        <v>1860</v>
      </c>
      <c r="B199" s="374">
        <v>33072</v>
      </c>
      <c r="C199" s="304"/>
      <c r="D199" s="305" t="s">
        <v>2079</v>
      </c>
      <c r="E199" s="373">
        <v>84103.13</v>
      </c>
    </row>
    <row r="200" spans="1:5" x14ac:dyDescent="0.25">
      <c r="A200" s="355" t="s">
        <v>1861</v>
      </c>
      <c r="B200" s="374">
        <v>3979.65</v>
      </c>
      <c r="C200" s="304"/>
      <c r="D200" s="305" t="s">
        <v>2080</v>
      </c>
      <c r="E200" s="373">
        <v>6527.78</v>
      </c>
    </row>
    <row r="201" spans="1:5" x14ac:dyDescent="0.25">
      <c r="A201" s="355" t="s">
        <v>1862</v>
      </c>
      <c r="B201" s="374">
        <v>6496.76</v>
      </c>
      <c r="C201" s="304"/>
      <c r="D201" s="305" t="s">
        <v>2081</v>
      </c>
      <c r="E201" s="373">
        <v>3672.02</v>
      </c>
    </row>
    <row r="202" spans="1:5" x14ac:dyDescent="0.25">
      <c r="A202" s="355" t="s">
        <v>1863</v>
      </c>
      <c r="B202" s="374">
        <v>11330.16</v>
      </c>
      <c r="C202" s="304"/>
      <c r="D202" s="305" t="s">
        <v>2082</v>
      </c>
      <c r="E202" s="373">
        <v>4305</v>
      </c>
    </row>
    <row r="203" spans="1:5" x14ac:dyDescent="0.25">
      <c r="A203" s="355" t="s">
        <v>1864</v>
      </c>
      <c r="B203" s="374">
        <v>3600</v>
      </c>
      <c r="C203" s="304"/>
      <c r="D203" s="305" t="s">
        <v>2083</v>
      </c>
      <c r="E203" s="373">
        <v>200345.06</v>
      </c>
    </row>
    <row r="204" spans="1:5" x14ac:dyDescent="0.25">
      <c r="A204" s="355" t="s">
        <v>1865</v>
      </c>
      <c r="B204" s="374">
        <v>8809.48</v>
      </c>
      <c r="C204" s="304"/>
      <c r="D204" s="305" t="s">
        <v>2084</v>
      </c>
      <c r="E204" s="373">
        <v>3183.23</v>
      </c>
    </row>
    <row r="205" spans="1:5" x14ac:dyDescent="0.25">
      <c r="A205" s="355" t="s">
        <v>1866</v>
      </c>
      <c r="B205" s="374">
        <v>69381.070000000007</v>
      </c>
      <c r="C205" s="304"/>
      <c r="D205" s="305" t="s">
        <v>2085</v>
      </c>
      <c r="E205" s="373">
        <v>6873.6</v>
      </c>
    </row>
    <row r="206" spans="1:5" x14ac:dyDescent="0.25">
      <c r="A206" s="355" t="s">
        <v>1867</v>
      </c>
      <c r="B206" s="374">
        <v>2517.9</v>
      </c>
      <c r="C206" s="304"/>
      <c r="D206" s="305" t="s">
        <v>2086</v>
      </c>
      <c r="E206" s="373">
        <v>14777.81</v>
      </c>
    </row>
    <row r="207" spans="1:5" x14ac:dyDescent="0.25">
      <c r="A207" s="355" t="s">
        <v>1868</v>
      </c>
      <c r="B207" s="374">
        <v>39753.699999999997</v>
      </c>
      <c r="C207" s="304"/>
      <c r="D207" s="305" t="s">
        <v>2087</v>
      </c>
      <c r="E207" s="373">
        <v>4463.38</v>
      </c>
    </row>
    <row r="208" spans="1:5" x14ac:dyDescent="0.25">
      <c r="A208" s="355" t="s">
        <v>1869</v>
      </c>
      <c r="B208" s="374">
        <v>34572.68</v>
      </c>
      <c r="C208" s="304"/>
      <c r="D208" s="305" t="s">
        <v>2088</v>
      </c>
      <c r="E208" s="373">
        <v>154350.16</v>
      </c>
    </row>
    <row r="209" spans="1:5" x14ac:dyDescent="0.25">
      <c r="A209" s="355" t="s">
        <v>1870</v>
      </c>
      <c r="B209" s="374">
        <v>76715.199999999997</v>
      </c>
      <c r="C209" s="304"/>
      <c r="D209" s="305" t="s">
        <v>2088</v>
      </c>
      <c r="E209" s="373">
        <v>149698.73000000001</v>
      </c>
    </row>
    <row r="210" spans="1:5" x14ac:dyDescent="0.25">
      <c r="A210" s="355" t="s">
        <v>1871</v>
      </c>
      <c r="B210" s="374">
        <v>17390</v>
      </c>
      <c r="C210" s="304"/>
      <c r="D210" s="305" t="s">
        <v>2089</v>
      </c>
      <c r="E210" s="373">
        <v>43711.38</v>
      </c>
    </row>
    <row r="211" spans="1:5" x14ac:dyDescent="0.25">
      <c r="A211" s="355" t="s">
        <v>1872</v>
      </c>
      <c r="B211" s="374">
        <v>10448</v>
      </c>
      <c r="C211" s="304"/>
      <c r="D211" s="305" t="s">
        <v>2090</v>
      </c>
      <c r="E211" s="373">
        <v>162430.13</v>
      </c>
    </row>
    <row r="212" spans="1:5" x14ac:dyDescent="0.25">
      <c r="A212" s="355" t="s">
        <v>1873</v>
      </c>
      <c r="B212" s="374">
        <v>7924.86</v>
      </c>
      <c r="C212" s="304"/>
      <c r="D212" s="305" t="s">
        <v>2091</v>
      </c>
      <c r="E212" s="373">
        <v>25834.639999999999</v>
      </c>
    </row>
    <row r="213" spans="1:5" x14ac:dyDescent="0.25">
      <c r="A213" s="355" t="s">
        <v>1874</v>
      </c>
      <c r="B213" s="374">
        <v>18271.91</v>
      </c>
      <c r="C213" s="304"/>
      <c r="D213" s="305" t="s">
        <v>2092</v>
      </c>
      <c r="E213" s="373">
        <v>5675</v>
      </c>
    </row>
    <row r="214" spans="1:5" x14ac:dyDescent="0.25">
      <c r="A214" s="355" t="s">
        <v>1875</v>
      </c>
      <c r="B214" s="374">
        <v>9600</v>
      </c>
      <c r="C214" s="304"/>
      <c r="D214" s="305" t="s">
        <v>2093</v>
      </c>
      <c r="E214" s="373">
        <v>4642.6000000000004</v>
      </c>
    </row>
    <row r="215" spans="1:5" x14ac:dyDescent="0.25">
      <c r="A215" s="355" t="s">
        <v>1876</v>
      </c>
      <c r="B215" s="374">
        <v>9750</v>
      </c>
      <c r="C215" s="304"/>
      <c r="D215" s="305" t="s">
        <v>2094</v>
      </c>
      <c r="E215" s="373">
        <v>34181.06</v>
      </c>
    </row>
    <row r="216" spans="1:5" x14ac:dyDescent="0.25">
      <c r="A216" s="355" t="s">
        <v>1877</v>
      </c>
      <c r="B216" s="374">
        <v>37402</v>
      </c>
      <c r="C216" s="304"/>
      <c r="D216" s="305" t="s">
        <v>2095</v>
      </c>
      <c r="E216" s="373">
        <v>3500</v>
      </c>
    </row>
    <row r="217" spans="1:5" x14ac:dyDescent="0.25">
      <c r="A217" s="355" t="s">
        <v>1878</v>
      </c>
      <c r="B217" s="374">
        <v>32709</v>
      </c>
      <c r="C217" s="304"/>
      <c r="D217" s="305" t="s">
        <v>2096</v>
      </c>
      <c r="E217" s="373">
        <v>10234.92</v>
      </c>
    </row>
    <row r="218" spans="1:5" x14ac:dyDescent="0.25">
      <c r="A218" s="355" t="s">
        <v>1879</v>
      </c>
      <c r="B218" s="374">
        <v>22500</v>
      </c>
      <c r="C218" s="304"/>
      <c r="D218" s="305" t="s">
        <v>2097</v>
      </c>
      <c r="E218" s="373">
        <v>2610.88</v>
      </c>
    </row>
    <row r="219" spans="1:5" x14ac:dyDescent="0.25">
      <c r="A219" s="355" t="s">
        <v>1880</v>
      </c>
      <c r="B219" s="374">
        <v>4040</v>
      </c>
      <c r="C219" s="304"/>
      <c r="D219" s="305" t="s">
        <v>2098</v>
      </c>
      <c r="E219" s="373">
        <v>10500</v>
      </c>
    </row>
    <row r="220" spans="1:5" x14ac:dyDescent="0.25">
      <c r="A220" s="355" t="s">
        <v>1881</v>
      </c>
      <c r="B220" s="374">
        <v>2918.47</v>
      </c>
      <c r="C220" s="304"/>
      <c r="D220" s="305" t="s">
        <v>2099</v>
      </c>
      <c r="E220" s="373">
        <v>64176.9</v>
      </c>
    </row>
    <row r="221" spans="1:5" x14ac:dyDescent="0.25">
      <c r="A221" s="355" t="s">
        <v>1882</v>
      </c>
      <c r="B221" s="374">
        <v>3420</v>
      </c>
      <c r="C221" s="304"/>
      <c r="D221" s="305" t="s">
        <v>2100</v>
      </c>
      <c r="E221" s="373">
        <v>5500</v>
      </c>
    </row>
    <row r="222" spans="1:5" x14ac:dyDescent="0.25">
      <c r="A222" s="355" t="s">
        <v>1883</v>
      </c>
      <c r="B222" s="374">
        <v>26581.119999999999</v>
      </c>
      <c r="C222" s="304"/>
      <c r="D222" s="305" t="s">
        <v>2101</v>
      </c>
      <c r="E222" s="373">
        <v>9960</v>
      </c>
    </row>
    <row r="223" spans="1:5" x14ac:dyDescent="0.25">
      <c r="A223" s="355" t="s">
        <v>1884</v>
      </c>
      <c r="B223" s="374">
        <v>21822.47</v>
      </c>
      <c r="C223" s="304"/>
      <c r="D223" s="305" t="s">
        <v>2102</v>
      </c>
      <c r="E223" s="373">
        <v>27558.36</v>
      </c>
    </row>
    <row r="224" spans="1:5" x14ac:dyDescent="0.25">
      <c r="A224" s="355" t="s">
        <v>1885</v>
      </c>
      <c r="B224" s="374">
        <v>3707210.28</v>
      </c>
      <c r="C224" s="304"/>
      <c r="D224" s="305" t="s">
        <v>2103</v>
      </c>
      <c r="E224" s="373">
        <v>5579.98</v>
      </c>
    </row>
    <row r="225" spans="1:5" x14ac:dyDescent="0.25">
      <c r="A225" s="355" t="s">
        <v>1886</v>
      </c>
      <c r="B225" s="374">
        <v>112626.22</v>
      </c>
      <c r="C225" s="304"/>
      <c r="D225" s="305" t="s">
        <v>2104</v>
      </c>
      <c r="E225" s="373">
        <v>7607.06</v>
      </c>
    </row>
    <row r="226" spans="1:5" x14ac:dyDescent="0.25">
      <c r="A226" s="355" t="s">
        <v>1887</v>
      </c>
      <c r="B226" s="374">
        <v>2806.5</v>
      </c>
      <c r="C226" s="304"/>
      <c r="D226" s="305" t="s">
        <v>2105</v>
      </c>
      <c r="E226" s="373">
        <v>13692.2</v>
      </c>
    </row>
    <row r="227" spans="1:5" x14ac:dyDescent="0.25">
      <c r="A227" s="355"/>
      <c r="B227" s="352"/>
      <c r="C227" s="304"/>
      <c r="D227" s="305" t="s">
        <v>2106</v>
      </c>
      <c r="E227" s="373">
        <v>20000</v>
      </c>
    </row>
    <row r="228" spans="1:5" x14ac:dyDescent="0.25">
      <c r="A228" s="355"/>
      <c r="B228" s="352"/>
      <c r="C228" s="304"/>
      <c r="D228" s="305" t="s">
        <v>2107</v>
      </c>
      <c r="E228" s="373">
        <v>6184.53</v>
      </c>
    </row>
    <row r="229" spans="1:5" x14ac:dyDescent="0.25">
      <c r="A229" s="355"/>
      <c r="B229" s="352"/>
      <c r="C229" s="304"/>
      <c r="D229" s="305"/>
      <c r="E229" s="306"/>
    </row>
    <row r="230" spans="1:5" x14ac:dyDescent="0.25">
      <c r="A230" s="356"/>
      <c r="B230" s="353"/>
      <c r="C230" s="304"/>
      <c r="D230" s="349"/>
      <c r="E230" s="350"/>
    </row>
    <row r="231" spans="1:5" x14ac:dyDescent="0.25">
      <c r="A231" s="301"/>
      <c r="B231" s="301"/>
      <c r="C231" s="301"/>
      <c r="D231" s="307"/>
      <c r="E231" s="307"/>
    </row>
    <row r="232" spans="1:5" x14ac:dyDescent="0.25">
      <c r="A232" s="301"/>
      <c r="B232" s="301"/>
      <c r="C232" s="301"/>
      <c r="D232" s="307"/>
      <c r="E232" s="307"/>
    </row>
    <row r="233" spans="1:5" x14ac:dyDescent="0.25">
      <c r="A233" s="301"/>
      <c r="B233" s="301"/>
      <c r="C233" s="301"/>
      <c r="D233" s="307"/>
      <c r="E233" s="307"/>
    </row>
    <row r="234" spans="1:5" x14ac:dyDescent="0.25">
      <c r="A234" s="301"/>
      <c r="B234" s="301"/>
      <c r="C234" s="301"/>
      <c r="D234" s="307"/>
      <c r="E234" s="307"/>
    </row>
    <row r="235" spans="1:5" x14ac:dyDescent="0.25">
      <c r="A235" s="301"/>
      <c r="B235" s="301"/>
      <c r="C235" s="301"/>
      <c r="D235" s="307"/>
      <c r="E235" s="307"/>
    </row>
    <row r="236" spans="1:5" x14ac:dyDescent="0.25">
      <c r="A236" s="301"/>
      <c r="B236" s="301"/>
      <c r="C236" s="301"/>
      <c r="D236" s="307"/>
      <c r="E236" s="307"/>
    </row>
    <row r="237" spans="1:5" x14ac:dyDescent="0.25">
      <c r="A237" s="301"/>
      <c r="B237" s="301"/>
      <c r="C237" s="301"/>
      <c r="D237" s="307"/>
      <c r="E237" s="307"/>
    </row>
    <row r="238" spans="1:5" x14ac:dyDescent="0.25">
      <c r="A238" s="301"/>
      <c r="B238" s="301"/>
      <c r="C238" s="301"/>
      <c r="D238" s="307"/>
      <c r="E238" s="307"/>
    </row>
    <row r="239" spans="1:5" x14ac:dyDescent="0.25">
      <c r="A239" s="301"/>
      <c r="B239" s="301"/>
      <c r="C239" s="301"/>
      <c r="D239" s="307"/>
      <c r="E239" s="307"/>
    </row>
    <row r="240" spans="1:5" x14ac:dyDescent="0.25">
      <c r="A240" s="301"/>
      <c r="B240" s="301"/>
      <c r="C240" s="301"/>
      <c r="D240" s="307"/>
      <c r="E240" s="307"/>
    </row>
    <row r="241" spans="1:5" x14ac:dyDescent="0.25">
      <c r="A241" s="301"/>
      <c r="B241" s="301"/>
      <c r="C241" s="301"/>
      <c r="D241" s="307"/>
      <c r="E241" s="307"/>
    </row>
    <row r="242" spans="1:5" x14ac:dyDescent="0.25">
      <c r="A242" s="308"/>
      <c r="B242" s="301"/>
      <c r="C242" s="301"/>
      <c r="D242" s="307"/>
      <c r="E242" s="307"/>
    </row>
    <row r="243" spans="1:5" x14ac:dyDescent="0.25">
      <c r="D243" s="307"/>
      <c r="E243" s="307"/>
    </row>
    <row r="244" spans="1:5" x14ac:dyDescent="0.25">
      <c r="D244" s="307"/>
      <c r="E244" s="307"/>
    </row>
    <row r="245" spans="1:5" x14ac:dyDescent="0.25">
      <c r="D245" s="307"/>
      <c r="E245" s="307"/>
    </row>
    <row r="246" spans="1:5" x14ac:dyDescent="0.25">
      <c r="D246" s="307"/>
      <c r="E246" s="307"/>
    </row>
    <row r="247" spans="1:5" x14ac:dyDescent="0.25">
      <c r="D247" s="307"/>
      <c r="E247" s="307"/>
    </row>
    <row r="248" spans="1:5" x14ac:dyDescent="0.25">
      <c r="D248" s="307"/>
      <c r="E248" s="307"/>
    </row>
    <row r="249" spans="1:5" x14ac:dyDescent="0.25">
      <c r="D249" s="307"/>
      <c r="E249" s="307"/>
    </row>
    <row r="250" spans="1:5" x14ac:dyDescent="0.25">
      <c r="D250" s="307"/>
      <c r="E250" s="307"/>
    </row>
    <row r="251" spans="1:5" x14ac:dyDescent="0.25">
      <c r="D251" s="307"/>
      <c r="E251" s="307"/>
    </row>
    <row r="252" spans="1:5" x14ac:dyDescent="0.25">
      <c r="D252" s="307"/>
      <c r="E252" s="307"/>
    </row>
    <row r="253" spans="1:5" x14ac:dyDescent="0.25">
      <c r="D253" s="307"/>
      <c r="E253" s="307"/>
    </row>
    <row r="254" spans="1:5" x14ac:dyDescent="0.25">
      <c r="D254" s="307"/>
      <c r="E254" s="307"/>
    </row>
    <row r="255" spans="1:5" x14ac:dyDescent="0.25">
      <c r="D255" s="307"/>
      <c r="E255" s="307"/>
    </row>
    <row r="256" spans="1:5" x14ac:dyDescent="0.25">
      <c r="D256" s="307"/>
      <c r="E256" s="307"/>
    </row>
    <row r="257" spans="4:5" x14ac:dyDescent="0.25">
      <c r="D257" s="307"/>
      <c r="E257" s="307"/>
    </row>
    <row r="258" spans="4:5" x14ac:dyDescent="0.25">
      <c r="D258" s="307"/>
      <c r="E258" s="307"/>
    </row>
    <row r="259" spans="4:5" x14ac:dyDescent="0.25">
      <c r="D259" s="307"/>
      <c r="E259" s="307"/>
    </row>
    <row r="260" spans="4:5" x14ac:dyDescent="0.25">
      <c r="D260" s="307"/>
      <c r="E260" s="307"/>
    </row>
    <row r="261" spans="4:5" x14ac:dyDescent="0.25">
      <c r="D261" s="307"/>
      <c r="E261" s="307"/>
    </row>
    <row r="262" spans="4:5" x14ac:dyDescent="0.25">
      <c r="D262" s="307"/>
      <c r="E262" s="307"/>
    </row>
    <row r="263" spans="4:5" x14ac:dyDescent="0.25">
      <c r="D263" s="307"/>
      <c r="E263" s="307"/>
    </row>
    <row r="264" spans="4:5" x14ac:dyDescent="0.25">
      <c r="D264" s="307"/>
      <c r="E264" s="307"/>
    </row>
    <row r="265" spans="4:5" x14ac:dyDescent="0.25">
      <c r="D265" s="307"/>
      <c r="E265" s="307"/>
    </row>
    <row r="266" spans="4:5" x14ac:dyDescent="0.25">
      <c r="D266" s="307"/>
      <c r="E266" s="307"/>
    </row>
    <row r="267" spans="4:5" x14ac:dyDescent="0.25">
      <c r="D267" s="307"/>
      <c r="E267" s="307"/>
    </row>
    <row r="268" spans="4:5" x14ac:dyDescent="0.25">
      <c r="D268" s="307"/>
      <c r="E268" s="307"/>
    </row>
    <row r="269" spans="4:5" x14ac:dyDescent="0.25">
      <c r="D269" s="307"/>
      <c r="E269" s="307"/>
    </row>
    <row r="270" spans="4:5" x14ac:dyDescent="0.25">
      <c r="D270" s="307"/>
      <c r="E270" s="307"/>
    </row>
    <row r="271" spans="4:5" x14ac:dyDescent="0.25">
      <c r="D271" s="307"/>
      <c r="E271" s="307"/>
    </row>
    <row r="272" spans="4:5" x14ac:dyDescent="0.25">
      <c r="D272" s="307"/>
      <c r="E272" s="307"/>
    </row>
    <row r="273" spans="4:5" x14ac:dyDescent="0.25">
      <c r="D273" s="307"/>
      <c r="E273" s="307"/>
    </row>
    <row r="274" spans="4:5" x14ac:dyDescent="0.25">
      <c r="D274" s="307"/>
      <c r="E274" s="307"/>
    </row>
    <row r="275" spans="4:5" x14ac:dyDescent="0.25">
      <c r="D275" s="307"/>
      <c r="E275" s="307"/>
    </row>
    <row r="276" spans="4:5" x14ac:dyDescent="0.25">
      <c r="D276" s="307"/>
      <c r="E276" s="307"/>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39997558519241921"/>
  </sheetPr>
  <dimension ref="A1:F120"/>
  <sheetViews>
    <sheetView showGridLines="0" topLeftCell="A82" workbookViewId="0">
      <selection activeCell="L12" sqref="L12"/>
    </sheetView>
  </sheetViews>
  <sheetFormatPr defaultColWidth="9.109375" defaultRowHeight="13.2" x14ac:dyDescent="0.25"/>
  <cols>
    <col min="1" max="1" width="1.44140625" style="82" customWidth="1"/>
    <col min="2" max="2" width="35.6640625" style="82" customWidth="1"/>
    <col min="3" max="3" width="23.6640625" style="82" customWidth="1"/>
    <col min="4" max="4" width="2.5546875" style="82" customWidth="1"/>
    <col min="5" max="5" width="35.6640625" style="82" customWidth="1"/>
    <col min="6" max="6" width="18.88671875" style="82" customWidth="1"/>
    <col min="7" max="16384" width="9.109375" style="82"/>
  </cols>
  <sheetData>
    <row r="1" spans="1:6" x14ac:dyDescent="0.25">
      <c r="A1" s="400" t="s">
        <v>170</v>
      </c>
      <c r="B1" s="400"/>
      <c r="C1" s="400"/>
      <c r="D1" s="400"/>
      <c r="E1" s="400"/>
      <c r="F1" s="400"/>
    </row>
    <row r="2" spans="1:6" x14ac:dyDescent="0.25">
      <c r="A2" s="278"/>
      <c r="B2" s="278"/>
      <c r="C2" s="278"/>
      <c r="D2" s="278"/>
      <c r="E2" s="278"/>
      <c r="F2" s="278"/>
    </row>
    <row r="3" spans="1:6" x14ac:dyDescent="0.25">
      <c r="B3" s="150" t="s">
        <v>103</v>
      </c>
    </row>
    <row r="4" spans="1:6" x14ac:dyDescent="0.25">
      <c r="B4" s="150" t="s">
        <v>104</v>
      </c>
    </row>
    <row r="5" spans="1:6" x14ac:dyDescent="0.25">
      <c r="B5" s="92"/>
    </row>
    <row r="6" spans="1:6" x14ac:dyDescent="0.25">
      <c r="B6" s="363" t="str">
        <f>'ASA1'!C9</f>
        <v>Oak Park Elementary School District 97</v>
      </c>
    </row>
    <row r="7" spans="1:6" x14ac:dyDescent="0.25">
      <c r="B7" s="87" t="str">
        <f>'ASA1'!C10</f>
        <v>06-016-0970-02</v>
      </c>
    </row>
    <row r="8" spans="1:6" x14ac:dyDescent="0.25">
      <c r="B8" s="84"/>
    </row>
    <row r="9" spans="1:6" x14ac:dyDescent="0.25">
      <c r="B9" s="421" t="s">
        <v>102</v>
      </c>
      <c r="C9" s="422"/>
      <c r="D9" s="422"/>
      <c r="E9" s="422"/>
      <c r="F9" s="422"/>
    </row>
    <row r="10" spans="1:6" x14ac:dyDescent="0.25">
      <c r="B10" s="85"/>
      <c r="C10" s="83"/>
    </row>
    <row r="11" spans="1:6" x14ac:dyDescent="0.25">
      <c r="B11" s="354" t="s">
        <v>93</v>
      </c>
      <c r="C11" s="351" t="s">
        <v>89</v>
      </c>
      <c r="D11" s="88"/>
      <c r="E11" s="302" t="s">
        <v>93</v>
      </c>
      <c r="F11" s="303" t="s">
        <v>89</v>
      </c>
    </row>
    <row r="12" spans="1:6" s="89" customFormat="1" ht="14.7" customHeight="1" x14ac:dyDescent="0.2">
      <c r="B12" s="355" t="s">
        <v>1486</v>
      </c>
      <c r="C12" s="374">
        <v>1367.82</v>
      </c>
      <c r="E12" s="305" t="s">
        <v>1576</v>
      </c>
      <c r="F12" s="373">
        <v>1343.95</v>
      </c>
    </row>
    <row r="13" spans="1:6" s="89" customFormat="1" ht="14.7" customHeight="1" x14ac:dyDescent="0.2">
      <c r="B13" s="355" t="s">
        <v>1487</v>
      </c>
      <c r="C13" s="374">
        <v>1425</v>
      </c>
      <c r="E13" s="305" t="s">
        <v>1577</v>
      </c>
      <c r="F13" s="373">
        <v>1350</v>
      </c>
    </row>
    <row r="14" spans="1:6" s="89" customFormat="1" ht="14.7" customHeight="1" x14ac:dyDescent="0.2">
      <c r="B14" s="355" t="s">
        <v>1488</v>
      </c>
      <c r="C14" s="374">
        <v>1200</v>
      </c>
      <c r="E14" s="305" t="s">
        <v>1578</v>
      </c>
      <c r="F14" s="373">
        <v>1500</v>
      </c>
    </row>
    <row r="15" spans="1:6" s="89" customFormat="1" ht="14.7" customHeight="1" x14ac:dyDescent="0.2">
      <c r="B15" s="355" t="s">
        <v>1489</v>
      </c>
      <c r="C15" s="374">
        <v>2227.5</v>
      </c>
      <c r="E15" s="305" t="s">
        <v>1579</v>
      </c>
      <c r="F15" s="373">
        <v>1600</v>
      </c>
    </row>
    <row r="16" spans="1:6" s="89" customFormat="1" ht="14.7" customHeight="1" x14ac:dyDescent="0.2">
      <c r="B16" s="355" t="s">
        <v>1490</v>
      </c>
      <c r="C16" s="374">
        <v>1680</v>
      </c>
      <c r="E16" s="305" t="s">
        <v>1580</v>
      </c>
      <c r="F16" s="373">
        <v>1700</v>
      </c>
    </row>
    <row r="17" spans="2:6" s="89" customFormat="1" ht="14.7" customHeight="1" x14ac:dyDescent="0.2">
      <c r="B17" s="355" t="s">
        <v>1491</v>
      </c>
      <c r="C17" s="374">
        <v>1237.0999999999999</v>
      </c>
      <c r="E17" s="305" t="s">
        <v>1581</v>
      </c>
      <c r="F17" s="373">
        <v>1432.7</v>
      </c>
    </row>
    <row r="18" spans="2:6" s="89" customFormat="1" ht="14.7" customHeight="1" x14ac:dyDescent="0.2">
      <c r="B18" s="355" t="s">
        <v>1492</v>
      </c>
      <c r="C18" s="374">
        <v>2000</v>
      </c>
      <c r="E18" s="305" t="s">
        <v>1582</v>
      </c>
      <c r="F18" s="373">
        <v>2350</v>
      </c>
    </row>
    <row r="19" spans="2:6" s="89" customFormat="1" ht="14.7" customHeight="1" x14ac:dyDescent="0.2">
      <c r="B19" s="355" t="s">
        <v>1493</v>
      </c>
      <c r="C19" s="374">
        <v>1483.6</v>
      </c>
      <c r="E19" s="305" t="s">
        <v>1583</v>
      </c>
      <c r="F19" s="373">
        <v>1700</v>
      </c>
    </row>
    <row r="20" spans="2:6" s="89" customFormat="1" ht="14.7" customHeight="1" x14ac:dyDescent="0.2">
      <c r="B20" s="355" t="s">
        <v>1494</v>
      </c>
      <c r="C20" s="374">
        <v>2015.95</v>
      </c>
      <c r="E20" s="305" t="s">
        <v>1584</v>
      </c>
      <c r="F20" s="373">
        <v>2000</v>
      </c>
    </row>
    <row r="21" spans="2:6" s="89" customFormat="1" ht="14.7" customHeight="1" x14ac:dyDescent="0.2">
      <c r="B21" s="355" t="s">
        <v>1495</v>
      </c>
      <c r="C21" s="374">
        <v>1026.19</v>
      </c>
      <c r="E21" s="305" t="s">
        <v>1585</v>
      </c>
      <c r="F21" s="373">
        <v>2339</v>
      </c>
    </row>
    <row r="22" spans="2:6" s="89" customFormat="1" ht="14.7" customHeight="1" x14ac:dyDescent="0.2">
      <c r="B22" s="355" t="s">
        <v>1496</v>
      </c>
      <c r="C22" s="374">
        <v>1800</v>
      </c>
      <c r="E22" s="305" t="s">
        <v>1586</v>
      </c>
      <c r="F22" s="373">
        <v>2100</v>
      </c>
    </row>
    <row r="23" spans="2:6" s="89" customFormat="1" ht="14.7" customHeight="1" x14ac:dyDescent="0.2">
      <c r="B23" s="355" t="s">
        <v>1497</v>
      </c>
      <c r="C23" s="374">
        <v>1977.75</v>
      </c>
      <c r="E23" s="305" t="s">
        <v>1587</v>
      </c>
      <c r="F23" s="373">
        <v>1100</v>
      </c>
    </row>
    <row r="24" spans="2:6" s="89" customFormat="1" ht="14.7" customHeight="1" x14ac:dyDescent="0.2">
      <c r="B24" s="355" t="s">
        <v>1498</v>
      </c>
      <c r="C24" s="374">
        <v>1269</v>
      </c>
      <c r="E24" s="305" t="s">
        <v>1588</v>
      </c>
      <c r="F24" s="373">
        <v>2345</v>
      </c>
    </row>
    <row r="25" spans="2:6" s="89" customFormat="1" ht="14.7" customHeight="1" x14ac:dyDescent="0.2">
      <c r="B25" s="355" t="s">
        <v>1499</v>
      </c>
      <c r="C25" s="374">
        <v>1314.76</v>
      </c>
      <c r="E25" s="305" t="s">
        <v>1589</v>
      </c>
      <c r="F25" s="373">
        <v>2000</v>
      </c>
    </row>
    <row r="26" spans="2:6" s="89" customFormat="1" ht="14.7" customHeight="1" x14ac:dyDescent="0.2">
      <c r="B26" s="355" t="s">
        <v>1500</v>
      </c>
      <c r="C26" s="374">
        <v>1842.6</v>
      </c>
      <c r="E26" s="305" t="s">
        <v>1590</v>
      </c>
      <c r="F26" s="373">
        <v>1517.25</v>
      </c>
    </row>
    <row r="27" spans="2:6" s="89" customFormat="1" ht="14.7" customHeight="1" x14ac:dyDescent="0.2">
      <c r="B27" s="355" t="s">
        <v>1501</v>
      </c>
      <c r="C27" s="374">
        <v>1220</v>
      </c>
      <c r="E27" s="305" t="s">
        <v>1591</v>
      </c>
      <c r="F27" s="373">
        <v>1292.27</v>
      </c>
    </row>
    <row r="28" spans="2:6" s="89" customFormat="1" ht="14.7" customHeight="1" x14ac:dyDescent="0.2">
      <c r="B28" s="355" t="s">
        <v>1502</v>
      </c>
      <c r="C28" s="374">
        <v>1187.75</v>
      </c>
      <c r="E28" s="305" t="s">
        <v>1592</v>
      </c>
      <c r="F28" s="373">
        <v>2170</v>
      </c>
    </row>
    <row r="29" spans="2:6" s="89" customFormat="1" ht="14.7" customHeight="1" x14ac:dyDescent="0.2">
      <c r="B29" s="355" t="s">
        <v>1503</v>
      </c>
      <c r="C29" s="374">
        <v>2160.9299999999998</v>
      </c>
      <c r="E29" s="305" t="s">
        <v>1593</v>
      </c>
      <c r="F29" s="373">
        <v>1217.67</v>
      </c>
    </row>
    <row r="30" spans="2:6" s="89" customFormat="1" ht="14.7" customHeight="1" x14ac:dyDescent="0.2">
      <c r="B30" s="355" t="s">
        <v>1504</v>
      </c>
      <c r="C30" s="374">
        <v>1077.1199999999999</v>
      </c>
      <c r="E30" s="305" t="s">
        <v>1594</v>
      </c>
      <c r="F30" s="373">
        <v>2000</v>
      </c>
    </row>
    <row r="31" spans="2:6" s="89" customFormat="1" ht="14.7" customHeight="1" x14ac:dyDescent="0.2">
      <c r="B31" s="355" t="s">
        <v>1505</v>
      </c>
      <c r="C31" s="374">
        <v>1000</v>
      </c>
      <c r="E31" s="305" t="s">
        <v>1595</v>
      </c>
      <c r="F31" s="373">
        <v>2400</v>
      </c>
    </row>
    <row r="32" spans="2:6" s="89" customFormat="1" ht="14.7" customHeight="1" x14ac:dyDescent="0.2">
      <c r="B32" s="355" t="s">
        <v>1506</v>
      </c>
      <c r="C32" s="374">
        <v>1070.3</v>
      </c>
      <c r="E32" s="305" t="s">
        <v>1596</v>
      </c>
      <c r="F32" s="373">
        <v>1572.79</v>
      </c>
    </row>
    <row r="33" spans="2:6" s="89" customFormat="1" ht="14.7" customHeight="1" x14ac:dyDescent="0.2">
      <c r="B33" s="355" t="s">
        <v>1507</v>
      </c>
      <c r="C33" s="374">
        <v>1855</v>
      </c>
      <c r="E33" s="305" t="s">
        <v>1597</v>
      </c>
      <c r="F33" s="373">
        <v>2200</v>
      </c>
    </row>
    <row r="34" spans="2:6" s="89" customFormat="1" ht="14.7" customHeight="1" x14ac:dyDescent="0.2">
      <c r="B34" s="355" t="s">
        <v>1508</v>
      </c>
      <c r="C34" s="374">
        <v>2492.5</v>
      </c>
      <c r="E34" s="305" t="s">
        <v>1598</v>
      </c>
      <c r="F34" s="373">
        <v>1434</v>
      </c>
    </row>
    <row r="35" spans="2:6" s="89" customFormat="1" ht="14.7" customHeight="1" x14ac:dyDescent="0.2">
      <c r="B35" s="355" t="s">
        <v>1509</v>
      </c>
      <c r="C35" s="374">
        <v>1005</v>
      </c>
      <c r="E35" s="305" t="s">
        <v>1599</v>
      </c>
      <c r="F35" s="373">
        <v>1040.75</v>
      </c>
    </row>
    <row r="36" spans="2:6" s="89" customFormat="1" ht="14.7" customHeight="1" x14ac:dyDescent="0.2">
      <c r="B36" s="355" t="s">
        <v>1510</v>
      </c>
      <c r="C36" s="374">
        <v>2000</v>
      </c>
      <c r="E36" s="305" t="s">
        <v>1600</v>
      </c>
      <c r="F36" s="373">
        <v>1467</v>
      </c>
    </row>
    <row r="37" spans="2:6" s="89" customFormat="1" ht="14.7" customHeight="1" x14ac:dyDescent="0.2">
      <c r="B37" s="355" t="s">
        <v>1511</v>
      </c>
      <c r="C37" s="374">
        <v>1600</v>
      </c>
      <c r="E37" s="305" t="s">
        <v>1601</v>
      </c>
      <c r="F37" s="373">
        <v>1397</v>
      </c>
    </row>
    <row r="38" spans="2:6" s="89" customFormat="1" ht="14.7" customHeight="1" x14ac:dyDescent="0.2">
      <c r="B38" s="355" t="s">
        <v>1512</v>
      </c>
      <c r="C38" s="374">
        <v>2000</v>
      </c>
      <c r="E38" s="305" t="s">
        <v>1602</v>
      </c>
      <c r="F38" s="373">
        <v>2000</v>
      </c>
    </row>
    <row r="39" spans="2:6" s="89" customFormat="1" ht="14.7" customHeight="1" x14ac:dyDescent="0.2">
      <c r="B39" s="355" t="s">
        <v>1513</v>
      </c>
      <c r="C39" s="374">
        <v>1426</v>
      </c>
      <c r="E39" s="305" t="s">
        <v>1603</v>
      </c>
      <c r="F39" s="373">
        <v>2000</v>
      </c>
    </row>
    <row r="40" spans="2:6" s="89" customFormat="1" ht="14.7" customHeight="1" x14ac:dyDescent="0.2">
      <c r="B40" s="355" t="s">
        <v>1514</v>
      </c>
      <c r="C40" s="374">
        <v>1271.5999999999999</v>
      </c>
      <c r="E40" s="305" t="s">
        <v>1604</v>
      </c>
      <c r="F40" s="373">
        <v>2447.4499999999998</v>
      </c>
    </row>
    <row r="41" spans="2:6" s="89" customFormat="1" ht="14.7" customHeight="1" x14ac:dyDescent="0.2">
      <c r="B41" s="355" t="s">
        <v>1515</v>
      </c>
      <c r="C41" s="374">
        <v>1622</v>
      </c>
      <c r="E41" s="305" t="s">
        <v>1605</v>
      </c>
      <c r="F41" s="373">
        <v>1006</v>
      </c>
    </row>
    <row r="42" spans="2:6" s="89" customFormat="1" ht="14.7" customHeight="1" x14ac:dyDescent="0.2">
      <c r="B42" s="355" t="s">
        <v>1516</v>
      </c>
      <c r="C42" s="374">
        <v>1896</v>
      </c>
      <c r="E42" s="305" t="s">
        <v>1606</v>
      </c>
      <c r="F42" s="373">
        <v>1290</v>
      </c>
    </row>
    <row r="43" spans="2:6" s="89" customFormat="1" ht="14.7" customHeight="1" x14ac:dyDescent="0.2">
      <c r="B43" s="355" t="s">
        <v>1517</v>
      </c>
      <c r="C43" s="374">
        <v>1950</v>
      </c>
      <c r="E43" s="305" t="s">
        <v>1607</v>
      </c>
      <c r="F43" s="373">
        <v>2472</v>
      </c>
    </row>
    <row r="44" spans="2:6" s="89" customFormat="1" ht="14.7" customHeight="1" x14ac:dyDescent="0.2">
      <c r="B44" s="355" t="s">
        <v>1518</v>
      </c>
      <c r="C44" s="374">
        <v>2186.6</v>
      </c>
      <c r="E44" s="305" t="s">
        <v>1608</v>
      </c>
      <c r="F44" s="373">
        <v>1000</v>
      </c>
    </row>
    <row r="45" spans="2:6" s="89" customFormat="1" ht="14.7" customHeight="1" x14ac:dyDescent="0.2">
      <c r="B45" s="355" t="s">
        <v>1519</v>
      </c>
      <c r="C45" s="374">
        <v>1200</v>
      </c>
      <c r="E45" s="305" t="s">
        <v>1609</v>
      </c>
      <c r="F45" s="373">
        <v>1915</v>
      </c>
    </row>
    <row r="46" spans="2:6" s="89" customFormat="1" ht="14.7" customHeight="1" x14ac:dyDescent="0.2">
      <c r="B46" s="355" t="s">
        <v>1520</v>
      </c>
      <c r="C46" s="374">
        <v>2000</v>
      </c>
      <c r="E46" s="305" t="s">
        <v>1610</v>
      </c>
      <c r="F46" s="373">
        <v>2389.87</v>
      </c>
    </row>
    <row r="47" spans="2:6" s="89" customFormat="1" ht="14.7" customHeight="1" x14ac:dyDescent="0.2">
      <c r="B47" s="355" t="s">
        <v>1521</v>
      </c>
      <c r="C47" s="374">
        <v>1750</v>
      </c>
      <c r="E47" s="305" t="s">
        <v>1611</v>
      </c>
      <c r="F47" s="373">
        <v>2000</v>
      </c>
    </row>
    <row r="48" spans="2:6" s="89" customFormat="1" ht="14.7" customHeight="1" x14ac:dyDescent="0.2">
      <c r="B48" s="355" t="s">
        <v>1522</v>
      </c>
      <c r="C48" s="374">
        <v>1134</v>
      </c>
      <c r="E48" s="305" t="s">
        <v>1612</v>
      </c>
      <c r="F48" s="373">
        <v>1469.96</v>
      </c>
    </row>
    <row r="49" spans="2:6" s="89" customFormat="1" ht="14.7" customHeight="1" x14ac:dyDescent="0.2">
      <c r="B49" s="355" t="s">
        <v>1523</v>
      </c>
      <c r="C49" s="374">
        <v>1525</v>
      </c>
      <c r="E49" s="305" t="s">
        <v>1613</v>
      </c>
      <c r="F49" s="373">
        <v>1800</v>
      </c>
    </row>
    <row r="50" spans="2:6" s="89" customFormat="1" ht="14.7" customHeight="1" x14ac:dyDescent="0.2">
      <c r="B50" s="355" t="s">
        <v>1524</v>
      </c>
      <c r="C50" s="374">
        <v>1872</v>
      </c>
      <c r="E50" s="305" t="s">
        <v>1614</v>
      </c>
      <c r="F50" s="373">
        <v>2000</v>
      </c>
    </row>
    <row r="51" spans="2:6" s="89" customFormat="1" ht="14.7" customHeight="1" x14ac:dyDescent="0.2">
      <c r="B51" s="355" t="s">
        <v>1525</v>
      </c>
      <c r="C51" s="374">
        <v>2000</v>
      </c>
      <c r="E51" s="305" t="s">
        <v>1615</v>
      </c>
      <c r="F51" s="373">
        <v>2383.9299999999998</v>
      </c>
    </row>
    <row r="52" spans="2:6" s="89" customFormat="1" ht="14.7" customHeight="1" x14ac:dyDescent="0.2">
      <c r="B52" s="355" t="s">
        <v>1526</v>
      </c>
      <c r="C52" s="374">
        <v>1877.81</v>
      </c>
      <c r="E52" s="305" t="s">
        <v>1616</v>
      </c>
      <c r="F52" s="373">
        <v>1419.4</v>
      </c>
    </row>
    <row r="53" spans="2:6" s="89" customFormat="1" ht="14.7" customHeight="1" x14ac:dyDescent="0.2">
      <c r="B53" s="355" t="s">
        <v>1527</v>
      </c>
      <c r="C53" s="374">
        <v>1975</v>
      </c>
      <c r="E53" s="305" t="s">
        <v>1617</v>
      </c>
      <c r="F53" s="373">
        <v>2470</v>
      </c>
    </row>
    <row r="54" spans="2:6" s="89" customFormat="1" ht="14.7" customHeight="1" x14ac:dyDescent="0.2">
      <c r="B54" s="355" t="s">
        <v>1528</v>
      </c>
      <c r="C54" s="374">
        <v>1038.1199999999999</v>
      </c>
      <c r="E54" s="305" t="s">
        <v>1618</v>
      </c>
      <c r="F54" s="373">
        <v>1500</v>
      </c>
    </row>
    <row r="55" spans="2:6" s="89" customFormat="1" ht="14.7" customHeight="1" x14ac:dyDescent="0.2">
      <c r="B55" s="355" t="s">
        <v>1529</v>
      </c>
      <c r="C55" s="374">
        <v>1576.42</v>
      </c>
      <c r="E55" s="305" t="s">
        <v>1619</v>
      </c>
      <c r="F55" s="373">
        <v>1667.9</v>
      </c>
    </row>
    <row r="56" spans="2:6" s="89" customFormat="1" ht="14.7" customHeight="1" x14ac:dyDescent="0.2">
      <c r="B56" s="355" t="s">
        <v>1530</v>
      </c>
      <c r="C56" s="374">
        <v>2225</v>
      </c>
      <c r="E56" s="305" t="s">
        <v>1620</v>
      </c>
      <c r="F56" s="373">
        <v>1030</v>
      </c>
    </row>
    <row r="57" spans="2:6" s="89" customFormat="1" ht="14.7" customHeight="1" x14ac:dyDescent="0.2">
      <c r="B57" s="355" t="s">
        <v>1531</v>
      </c>
      <c r="C57" s="374">
        <v>1166</v>
      </c>
      <c r="E57" s="305" t="s">
        <v>1621</v>
      </c>
      <c r="F57" s="373">
        <v>1095.97</v>
      </c>
    </row>
    <row r="58" spans="2:6" s="89" customFormat="1" ht="14.7" customHeight="1" x14ac:dyDescent="0.2">
      <c r="B58" s="355" t="s">
        <v>1532</v>
      </c>
      <c r="C58" s="374">
        <v>2195</v>
      </c>
      <c r="E58" s="305" t="s">
        <v>1622</v>
      </c>
      <c r="F58" s="373">
        <v>1760.25</v>
      </c>
    </row>
    <row r="59" spans="2:6" s="89" customFormat="1" ht="14.7" customHeight="1" x14ac:dyDescent="0.2">
      <c r="B59" s="355" t="s">
        <v>1533</v>
      </c>
      <c r="C59" s="374">
        <v>2500</v>
      </c>
      <c r="E59" s="305" t="s">
        <v>1623</v>
      </c>
      <c r="F59" s="373">
        <v>1400</v>
      </c>
    </row>
    <row r="60" spans="2:6" s="89" customFormat="1" ht="14.7" customHeight="1" x14ac:dyDescent="0.2">
      <c r="B60" s="355" t="s">
        <v>1534</v>
      </c>
      <c r="C60" s="374">
        <v>1235</v>
      </c>
      <c r="E60" s="305" t="s">
        <v>1624</v>
      </c>
      <c r="F60" s="373">
        <v>2500</v>
      </c>
    </row>
    <row r="61" spans="2:6" s="89" customFormat="1" ht="14.7" customHeight="1" x14ac:dyDescent="0.2">
      <c r="B61" s="355" t="s">
        <v>1535</v>
      </c>
      <c r="C61" s="374">
        <v>1450</v>
      </c>
      <c r="E61" s="305" t="s">
        <v>1625</v>
      </c>
      <c r="F61" s="373">
        <v>1055</v>
      </c>
    </row>
    <row r="62" spans="2:6" s="89" customFormat="1" ht="14.7" customHeight="1" x14ac:dyDescent="0.2">
      <c r="B62" s="355" t="s">
        <v>1536</v>
      </c>
      <c r="C62" s="374">
        <v>1891.03</v>
      </c>
      <c r="E62" s="305" t="s">
        <v>1626</v>
      </c>
      <c r="F62" s="373">
        <v>1200</v>
      </c>
    </row>
    <row r="63" spans="2:6" s="89" customFormat="1" ht="14.7" customHeight="1" x14ac:dyDescent="0.2">
      <c r="B63" s="355" t="s">
        <v>1537</v>
      </c>
      <c r="C63" s="374">
        <v>1688.5</v>
      </c>
      <c r="E63" s="305" t="s">
        <v>1627</v>
      </c>
      <c r="F63" s="373">
        <v>2000</v>
      </c>
    </row>
    <row r="64" spans="2:6" s="89" customFormat="1" ht="14.7" customHeight="1" x14ac:dyDescent="0.2">
      <c r="B64" s="355" t="s">
        <v>1538</v>
      </c>
      <c r="C64" s="374">
        <v>1500</v>
      </c>
      <c r="E64" s="305" t="s">
        <v>1628</v>
      </c>
      <c r="F64" s="373">
        <v>1000</v>
      </c>
    </row>
    <row r="65" spans="2:6" s="89" customFormat="1" ht="14.7" customHeight="1" x14ac:dyDescent="0.2">
      <c r="B65" s="355" t="s">
        <v>1539</v>
      </c>
      <c r="C65" s="374">
        <v>1020</v>
      </c>
      <c r="E65" s="305" t="s">
        <v>1629</v>
      </c>
      <c r="F65" s="373">
        <v>2140</v>
      </c>
    </row>
    <row r="66" spans="2:6" s="89" customFormat="1" ht="14.7" customHeight="1" x14ac:dyDescent="0.2">
      <c r="B66" s="355" t="s">
        <v>1540</v>
      </c>
      <c r="C66" s="374">
        <v>1400</v>
      </c>
      <c r="E66" s="305" t="s">
        <v>1630</v>
      </c>
      <c r="F66" s="373">
        <v>1080.24</v>
      </c>
    </row>
    <row r="67" spans="2:6" s="89" customFormat="1" ht="14.7" customHeight="1" x14ac:dyDescent="0.2">
      <c r="B67" s="355" t="s">
        <v>1541</v>
      </c>
      <c r="C67" s="374">
        <v>2452</v>
      </c>
      <c r="E67" s="305" t="s">
        <v>1631</v>
      </c>
      <c r="F67" s="373">
        <v>1290</v>
      </c>
    </row>
    <row r="68" spans="2:6" s="89" customFormat="1" ht="14.7" customHeight="1" x14ac:dyDescent="0.2">
      <c r="B68" s="355" t="s">
        <v>1542</v>
      </c>
      <c r="C68" s="374">
        <v>1092.3</v>
      </c>
      <c r="E68" s="305" t="s">
        <v>1632</v>
      </c>
      <c r="F68" s="373">
        <v>1000</v>
      </c>
    </row>
    <row r="69" spans="2:6" s="89" customFormat="1" ht="14.7" customHeight="1" x14ac:dyDescent="0.2">
      <c r="B69" s="355" t="s">
        <v>1543</v>
      </c>
      <c r="C69" s="374">
        <v>1850</v>
      </c>
      <c r="E69" s="305" t="s">
        <v>1633</v>
      </c>
      <c r="F69" s="373">
        <v>1499.85</v>
      </c>
    </row>
    <row r="70" spans="2:6" s="89" customFormat="1" ht="14.7" customHeight="1" x14ac:dyDescent="0.2">
      <c r="B70" s="355" t="s">
        <v>1544</v>
      </c>
      <c r="C70" s="374">
        <v>2000</v>
      </c>
      <c r="E70" s="305" t="s">
        <v>1634</v>
      </c>
      <c r="F70" s="373">
        <v>1821.46</v>
      </c>
    </row>
    <row r="71" spans="2:6" s="89" customFormat="1" ht="14.7" customHeight="1" x14ac:dyDescent="0.2">
      <c r="B71" s="355" t="s">
        <v>1545</v>
      </c>
      <c r="C71" s="374">
        <v>1911</v>
      </c>
      <c r="E71" s="305" t="s">
        <v>1635</v>
      </c>
      <c r="F71" s="373">
        <v>1809</v>
      </c>
    </row>
    <row r="72" spans="2:6" s="89" customFormat="1" ht="14.7" customHeight="1" x14ac:dyDescent="0.2">
      <c r="B72" s="355" t="s">
        <v>1546</v>
      </c>
      <c r="C72" s="374">
        <v>2310.83</v>
      </c>
      <c r="E72" s="305" t="s">
        <v>1636</v>
      </c>
      <c r="F72" s="373">
        <v>1750</v>
      </c>
    </row>
    <row r="73" spans="2:6" s="89" customFormat="1" ht="14.7" customHeight="1" x14ac:dyDescent="0.2">
      <c r="B73" s="355" t="s">
        <v>1547</v>
      </c>
      <c r="C73" s="374">
        <v>1111.3</v>
      </c>
      <c r="E73" s="305" t="s">
        <v>1637</v>
      </c>
      <c r="F73" s="373">
        <v>1600</v>
      </c>
    </row>
    <row r="74" spans="2:6" s="89" customFormat="1" ht="14.7" customHeight="1" x14ac:dyDescent="0.2">
      <c r="B74" s="355" t="s">
        <v>1548</v>
      </c>
      <c r="C74" s="374">
        <v>2050</v>
      </c>
      <c r="E74" s="305" t="s">
        <v>1638</v>
      </c>
      <c r="F74" s="373">
        <v>1327</v>
      </c>
    </row>
    <row r="75" spans="2:6" s="89" customFormat="1" ht="14.7" customHeight="1" x14ac:dyDescent="0.2">
      <c r="B75" s="355" t="s">
        <v>1549</v>
      </c>
      <c r="C75" s="374">
        <v>1142.81</v>
      </c>
      <c r="E75" s="305" t="s">
        <v>1639</v>
      </c>
      <c r="F75" s="373">
        <v>1370</v>
      </c>
    </row>
    <row r="76" spans="2:6" s="89" customFormat="1" ht="14.7" customHeight="1" x14ac:dyDescent="0.2">
      <c r="B76" s="355" t="s">
        <v>1550</v>
      </c>
      <c r="C76" s="374">
        <v>1553.68</v>
      </c>
      <c r="E76" s="305" t="s">
        <v>1640</v>
      </c>
      <c r="F76" s="373">
        <v>2261</v>
      </c>
    </row>
    <row r="77" spans="2:6" s="89" customFormat="1" ht="14.7" customHeight="1" x14ac:dyDescent="0.2">
      <c r="B77" s="355" t="s">
        <v>1551</v>
      </c>
      <c r="C77" s="374">
        <v>1615.4</v>
      </c>
      <c r="E77" s="305" t="s">
        <v>1641</v>
      </c>
      <c r="F77" s="373">
        <v>1260</v>
      </c>
    </row>
    <row r="78" spans="2:6" s="89" customFormat="1" ht="14.7" customHeight="1" x14ac:dyDescent="0.2">
      <c r="B78" s="355" t="s">
        <v>1552</v>
      </c>
      <c r="C78" s="374">
        <v>1247</v>
      </c>
      <c r="E78" s="305" t="s">
        <v>1642</v>
      </c>
      <c r="F78" s="373">
        <v>1194.6099999999999</v>
      </c>
    </row>
    <row r="79" spans="2:6" s="89" customFormat="1" ht="14.7" customHeight="1" x14ac:dyDescent="0.2">
      <c r="B79" s="355" t="s">
        <v>1553</v>
      </c>
      <c r="C79" s="374">
        <v>1750</v>
      </c>
      <c r="E79" s="305" t="s">
        <v>1643</v>
      </c>
      <c r="F79" s="373">
        <v>1270</v>
      </c>
    </row>
    <row r="80" spans="2:6" s="89" customFormat="1" ht="14.7" customHeight="1" x14ac:dyDescent="0.2">
      <c r="B80" s="355" t="s">
        <v>1554</v>
      </c>
      <c r="C80" s="374">
        <v>1500</v>
      </c>
      <c r="E80" s="305" t="s">
        <v>1644</v>
      </c>
      <c r="F80" s="373">
        <v>1400</v>
      </c>
    </row>
    <row r="81" spans="2:6" s="89" customFormat="1" ht="14.7" customHeight="1" x14ac:dyDescent="0.2">
      <c r="B81" s="355" t="s">
        <v>1555</v>
      </c>
      <c r="C81" s="374">
        <v>2077.44</v>
      </c>
      <c r="E81" s="305" t="s">
        <v>1645</v>
      </c>
      <c r="F81" s="373">
        <v>1155.3699999999999</v>
      </c>
    </row>
    <row r="82" spans="2:6" s="89" customFormat="1" ht="14.7" customHeight="1" x14ac:dyDescent="0.2">
      <c r="B82" s="355" t="s">
        <v>1556</v>
      </c>
      <c r="C82" s="374">
        <v>2300</v>
      </c>
      <c r="E82" s="305" t="s">
        <v>1646</v>
      </c>
      <c r="F82" s="373">
        <v>1500</v>
      </c>
    </row>
    <row r="83" spans="2:6" s="89" customFormat="1" ht="14.7" customHeight="1" x14ac:dyDescent="0.2">
      <c r="B83" s="355" t="s">
        <v>1557</v>
      </c>
      <c r="C83" s="374">
        <v>1500</v>
      </c>
      <c r="E83" s="305" t="s">
        <v>1647</v>
      </c>
      <c r="F83" s="373">
        <v>2200</v>
      </c>
    </row>
    <row r="84" spans="2:6" s="89" customFormat="1" ht="14.7" customHeight="1" x14ac:dyDescent="0.2">
      <c r="B84" s="355" t="s">
        <v>1558</v>
      </c>
      <c r="C84" s="374">
        <v>2000</v>
      </c>
      <c r="E84" s="305" t="s">
        <v>1648</v>
      </c>
      <c r="F84" s="373">
        <v>2488.33</v>
      </c>
    </row>
    <row r="85" spans="2:6" s="89" customFormat="1" ht="14.7" customHeight="1" x14ac:dyDescent="0.2">
      <c r="B85" s="355" t="s">
        <v>1559</v>
      </c>
      <c r="C85" s="374">
        <v>1181.25</v>
      </c>
      <c r="E85" s="305" t="s">
        <v>1649</v>
      </c>
      <c r="F85" s="373">
        <v>2000</v>
      </c>
    </row>
    <row r="86" spans="2:6" s="89" customFormat="1" ht="14.7" customHeight="1" x14ac:dyDescent="0.2">
      <c r="B86" s="355" t="s">
        <v>1560</v>
      </c>
      <c r="C86" s="374">
        <v>1535.59</v>
      </c>
      <c r="E86" s="305" t="s">
        <v>1650</v>
      </c>
      <c r="F86" s="373">
        <v>1422.92</v>
      </c>
    </row>
    <row r="87" spans="2:6" s="89" customFormat="1" ht="14.7" customHeight="1" x14ac:dyDescent="0.2">
      <c r="B87" s="355" t="s">
        <v>1561</v>
      </c>
      <c r="C87" s="374">
        <v>1000</v>
      </c>
      <c r="E87" s="305" t="s">
        <v>1651</v>
      </c>
      <c r="F87" s="373">
        <v>1480.57</v>
      </c>
    </row>
    <row r="88" spans="2:6" s="89" customFormat="1" ht="14.7" customHeight="1" x14ac:dyDescent="0.2">
      <c r="B88" s="355" t="s">
        <v>1562</v>
      </c>
      <c r="C88" s="374">
        <v>2000</v>
      </c>
      <c r="E88" s="305" t="s">
        <v>1652</v>
      </c>
      <c r="F88" s="373">
        <v>2348.41</v>
      </c>
    </row>
    <row r="89" spans="2:6" s="89" customFormat="1" ht="14.7" customHeight="1" x14ac:dyDescent="0.2">
      <c r="B89" s="355" t="s">
        <v>1563</v>
      </c>
      <c r="C89" s="374">
        <v>1295</v>
      </c>
      <c r="E89" s="305" t="s">
        <v>1653</v>
      </c>
      <c r="F89" s="373">
        <v>1929.08</v>
      </c>
    </row>
    <row r="90" spans="2:6" s="89" customFormat="1" ht="14.7" customHeight="1" x14ac:dyDescent="0.2">
      <c r="B90" s="355" t="s">
        <v>1564</v>
      </c>
      <c r="C90" s="374">
        <v>1956</v>
      </c>
      <c r="E90" s="305" t="s">
        <v>1654</v>
      </c>
      <c r="F90" s="373">
        <v>1764</v>
      </c>
    </row>
    <row r="91" spans="2:6" s="89" customFormat="1" ht="14.7" customHeight="1" x14ac:dyDescent="0.2">
      <c r="B91" s="355" t="s">
        <v>1565</v>
      </c>
      <c r="C91" s="374">
        <v>1799.46</v>
      </c>
      <c r="E91" s="305" t="s">
        <v>1655</v>
      </c>
      <c r="F91" s="373">
        <v>1500</v>
      </c>
    </row>
    <row r="92" spans="2:6" s="89" customFormat="1" ht="14.7" customHeight="1" x14ac:dyDescent="0.2">
      <c r="B92" s="355" t="s">
        <v>1566</v>
      </c>
      <c r="C92" s="374">
        <v>1000</v>
      </c>
      <c r="E92" s="305" t="s">
        <v>1656</v>
      </c>
      <c r="F92" s="373">
        <v>1222.96</v>
      </c>
    </row>
    <row r="93" spans="2:6" s="89" customFormat="1" ht="14.7" customHeight="1" x14ac:dyDescent="0.2">
      <c r="B93" s="355" t="s">
        <v>1567</v>
      </c>
      <c r="C93" s="374">
        <v>1175</v>
      </c>
      <c r="E93" s="305" t="s">
        <v>1657</v>
      </c>
      <c r="F93" s="373">
        <v>1078.5</v>
      </c>
    </row>
    <row r="94" spans="2:6" s="89" customFormat="1" ht="14.7" customHeight="1" x14ac:dyDescent="0.2">
      <c r="B94" s="355" t="s">
        <v>1568</v>
      </c>
      <c r="C94" s="374">
        <v>1881</v>
      </c>
      <c r="E94" s="305" t="s">
        <v>1658</v>
      </c>
      <c r="F94" s="373">
        <v>1200</v>
      </c>
    </row>
    <row r="95" spans="2:6" s="89" customFormat="1" ht="14.7" customHeight="1" x14ac:dyDescent="0.2">
      <c r="B95" s="355" t="s">
        <v>1569</v>
      </c>
      <c r="C95" s="374">
        <v>1650</v>
      </c>
      <c r="E95" s="305" t="s">
        <v>1659</v>
      </c>
      <c r="F95" s="373">
        <v>1524.9</v>
      </c>
    </row>
    <row r="96" spans="2:6" s="89" customFormat="1" ht="14.7" customHeight="1" x14ac:dyDescent="0.2">
      <c r="B96" s="355" t="s">
        <v>1570</v>
      </c>
      <c r="C96" s="374">
        <v>1333</v>
      </c>
      <c r="E96" s="305" t="s">
        <v>1660</v>
      </c>
      <c r="F96" s="373">
        <v>1435</v>
      </c>
    </row>
    <row r="97" spans="2:6" s="89" customFormat="1" ht="14.7" customHeight="1" x14ac:dyDescent="0.2">
      <c r="B97" s="355" t="s">
        <v>1571</v>
      </c>
      <c r="C97" s="374">
        <v>2078.83</v>
      </c>
      <c r="E97" s="305" t="s">
        <v>1661</v>
      </c>
      <c r="F97" s="373">
        <v>2000</v>
      </c>
    </row>
    <row r="98" spans="2:6" s="89" customFormat="1" ht="14.7" customHeight="1" x14ac:dyDescent="0.2">
      <c r="B98" s="355" t="s">
        <v>1572</v>
      </c>
      <c r="C98" s="374">
        <v>2000</v>
      </c>
      <c r="E98" s="305" t="s">
        <v>1662</v>
      </c>
      <c r="F98" s="373">
        <v>1376.16</v>
      </c>
    </row>
    <row r="99" spans="2:6" s="89" customFormat="1" ht="14.7" customHeight="1" x14ac:dyDescent="0.2">
      <c r="B99" s="355" t="s">
        <v>1573</v>
      </c>
      <c r="C99" s="374">
        <v>1500</v>
      </c>
      <c r="E99" s="305" t="s">
        <v>1663</v>
      </c>
      <c r="F99" s="373">
        <v>2000</v>
      </c>
    </row>
    <row r="100" spans="2:6" s="89" customFormat="1" ht="14.7" customHeight="1" x14ac:dyDescent="0.2">
      <c r="B100" s="355" t="s">
        <v>1574</v>
      </c>
      <c r="C100" s="374">
        <v>1177.02</v>
      </c>
      <c r="E100" s="305" t="s">
        <v>1664</v>
      </c>
      <c r="F100" s="373">
        <v>1519.87</v>
      </c>
    </row>
    <row r="101" spans="2:6" s="89" customFormat="1" ht="14.7" customHeight="1" x14ac:dyDescent="0.2">
      <c r="B101" s="355" t="s">
        <v>1575</v>
      </c>
      <c r="C101" s="374">
        <v>1368.37</v>
      </c>
      <c r="E101" s="305" t="s">
        <v>1665</v>
      </c>
      <c r="F101" s="373">
        <v>2000</v>
      </c>
    </row>
    <row r="102" spans="2:6" s="89" customFormat="1" ht="14.7" customHeight="1" x14ac:dyDescent="0.2">
      <c r="B102" s="355"/>
      <c r="C102" s="352"/>
      <c r="E102" s="305" t="s">
        <v>1666</v>
      </c>
      <c r="F102" s="373">
        <v>1322</v>
      </c>
    </row>
    <row r="103" spans="2:6" s="89" customFormat="1" ht="14.7" customHeight="1" x14ac:dyDescent="0.2">
      <c r="B103" s="355"/>
      <c r="C103" s="352"/>
      <c r="E103" s="305" t="s">
        <v>1667</v>
      </c>
      <c r="F103" s="373">
        <v>2000</v>
      </c>
    </row>
    <row r="104" spans="2:6" s="89" customFormat="1" ht="14.7" customHeight="1" x14ac:dyDescent="0.2">
      <c r="B104" s="355"/>
      <c r="C104" s="352"/>
      <c r="E104" s="305" t="s">
        <v>1668</v>
      </c>
      <c r="F104" s="373">
        <v>1600</v>
      </c>
    </row>
    <row r="105" spans="2:6" s="89" customFormat="1" ht="14.7" customHeight="1" x14ac:dyDescent="0.2">
      <c r="B105" s="355"/>
      <c r="C105" s="352"/>
      <c r="E105" s="305" t="s">
        <v>1669</v>
      </c>
      <c r="F105" s="373">
        <v>1656</v>
      </c>
    </row>
    <row r="106" spans="2:6" s="89" customFormat="1" ht="14.7" customHeight="1" x14ac:dyDescent="0.2">
      <c r="B106" s="355"/>
      <c r="C106" s="352"/>
      <c r="E106" s="305" t="s">
        <v>1670</v>
      </c>
      <c r="F106" s="373">
        <v>2064.6999999999998</v>
      </c>
    </row>
    <row r="107" spans="2:6" s="89" customFormat="1" ht="14.7" customHeight="1" x14ac:dyDescent="0.2">
      <c r="B107" s="355"/>
      <c r="C107" s="352"/>
      <c r="E107" s="305" t="s">
        <v>1671</v>
      </c>
      <c r="F107" s="373">
        <v>1769.54</v>
      </c>
    </row>
    <row r="108" spans="2:6" s="89" customFormat="1" ht="14.7" customHeight="1" x14ac:dyDescent="0.2">
      <c r="B108" s="355"/>
      <c r="C108" s="352"/>
      <c r="E108" s="305" t="s">
        <v>1672</v>
      </c>
      <c r="F108" s="373">
        <v>1674.12</v>
      </c>
    </row>
    <row r="109" spans="2:6" s="89" customFormat="1" x14ac:dyDescent="0.25">
      <c r="B109" s="356"/>
      <c r="C109" s="353"/>
      <c r="E109" s="349"/>
      <c r="F109" s="350"/>
    </row>
    <row r="120" spans="2:2" x14ac:dyDescent="0.25">
      <c r="B120" s="189"/>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9" tint="0.39997558519241921"/>
  </sheetPr>
  <dimension ref="A1:E89"/>
  <sheetViews>
    <sheetView showGridLines="0" workbookViewId="0">
      <selection activeCell="H63" sqref="H63"/>
    </sheetView>
  </sheetViews>
  <sheetFormatPr defaultColWidth="9.109375" defaultRowHeight="13.2" x14ac:dyDescent="0.25"/>
  <cols>
    <col min="1" max="1" width="1.44140625" style="82" customWidth="1"/>
    <col min="2" max="2" width="30.6640625" style="82" customWidth="1"/>
    <col min="3" max="3" width="24.88671875" style="82" customWidth="1"/>
    <col min="4" max="4" width="30.6640625" style="82" customWidth="1"/>
    <col min="5" max="5" width="24.6640625" style="82" customWidth="1"/>
    <col min="6" max="6" width="4.6640625" style="82" customWidth="1"/>
    <col min="7" max="16384" width="9.109375" style="82"/>
  </cols>
  <sheetData>
    <row r="1" spans="1:5" x14ac:dyDescent="0.25">
      <c r="A1" s="400" t="s">
        <v>171</v>
      </c>
      <c r="B1" s="400"/>
      <c r="C1" s="400"/>
      <c r="D1" s="400"/>
      <c r="E1" s="400"/>
    </row>
    <row r="3" spans="1:5" s="86" customFormat="1" x14ac:dyDescent="0.25">
      <c r="B3" s="150" t="s">
        <v>105</v>
      </c>
    </row>
    <row r="4" spans="1:5" s="86" customFormat="1" x14ac:dyDescent="0.25">
      <c r="B4" s="150" t="s">
        <v>106</v>
      </c>
    </row>
    <row r="5" spans="1:5" s="86" customFormat="1" x14ac:dyDescent="0.25">
      <c r="B5" s="150"/>
    </row>
    <row r="6" spans="1:5" x14ac:dyDescent="0.25">
      <c r="B6" s="147" t="str">
        <f>'ASA1'!C9</f>
        <v>Oak Park Elementary School District 97</v>
      </c>
    </row>
    <row r="7" spans="1:5" x14ac:dyDescent="0.25">
      <c r="B7" s="87" t="str">
        <f>'ASA1'!C10</f>
        <v>06-016-0970-02</v>
      </c>
    </row>
    <row r="8" spans="1:5" x14ac:dyDescent="0.25">
      <c r="B8" s="87"/>
    </row>
    <row r="9" spans="1:5" x14ac:dyDescent="0.25">
      <c r="B9" s="421" t="s">
        <v>100</v>
      </c>
      <c r="C9" s="422"/>
      <c r="D9" s="422"/>
      <c r="E9" s="422"/>
    </row>
    <row r="10" spans="1:5" x14ac:dyDescent="0.25">
      <c r="B10" s="85"/>
      <c r="C10" s="83"/>
    </row>
    <row r="11" spans="1:5" x14ac:dyDescent="0.25">
      <c r="B11" s="302" t="s">
        <v>93</v>
      </c>
      <c r="C11" s="303" t="s">
        <v>89</v>
      </c>
      <c r="D11" s="302" t="s">
        <v>93</v>
      </c>
      <c r="E11" s="303" t="s">
        <v>89</v>
      </c>
    </row>
    <row r="12" spans="1:5" s="89" customFormat="1" ht="14.7" customHeight="1" x14ac:dyDescent="0.2">
      <c r="B12" s="305" t="s">
        <v>1363</v>
      </c>
      <c r="C12" s="306">
        <v>658.77</v>
      </c>
      <c r="D12" s="305" t="s">
        <v>1421</v>
      </c>
      <c r="E12" s="306">
        <v>600</v>
      </c>
    </row>
    <row r="13" spans="1:5" s="89" customFormat="1" ht="14.7" customHeight="1" x14ac:dyDescent="0.2">
      <c r="B13" s="305" t="s">
        <v>1364</v>
      </c>
      <c r="C13" s="306">
        <v>680</v>
      </c>
      <c r="D13" s="305" t="s">
        <v>1422</v>
      </c>
      <c r="E13" s="306">
        <v>707.51</v>
      </c>
    </row>
    <row r="14" spans="1:5" s="89" customFormat="1" ht="14.7" customHeight="1" x14ac:dyDescent="0.2">
      <c r="B14" s="305" t="s">
        <v>1365</v>
      </c>
      <c r="C14" s="306">
        <v>500.5</v>
      </c>
      <c r="D14" s="305" t="s">
        <v>1423</v>
      </c>
      <c r="E14" s="306">
        <v>531.86</v>
      </c>
    </row>
    <row r="15" spans="1:5" s="89" customFormat="1" ht="14.7" customHeight="1" x14ac:dyDescent="0.2">
      <c r="B15" s="305" t="s">
        <v>1366</v>
      </c>
      <c r="C15" s="306">
        <v>644.35</v>
      </c>
      <c r="D15" s="305" t="s">
        <v>1424</v>
      </c>
      <c r="E15" s="306">
        <v>750</v>
      </c>
    </row>
    <row r="16" spans="1:5" s="89" customFormat="1" ht="14.7" customHeight="1" x14ac:dyDescent="0.2">
      <c r="B16" s="305" t="s">
        <v>1367</v>
      </c>
      <c r="C16" s="306">
        <v>750</v>
      </c>
      <c r="D16" s="305" t="s">
        <v>1425</v>
      </c>
      <c r="E16" s="306">
        <v>644.42999999999995</v>
      </c>
    </row>
    <row r="17" spans="2:5" s="89" customFormat="1" ht="14.7" customHeight="1" x14ac:dyDescent="0.2">
      <c r="B17" s="305" t="s">
        <v>1368</v>
      </c>
      <c r="C17" s="306">
        <v>550</v>
      </c>
      <c r="D17" s="305" t="s">
        <v>1426</v>
      </c>
      <c r="E17" s="306">
        <v>650</v>
      </c>
    </row>
    <row r="18" spans="2:5" s="89" customFormat="1" ht="14.7" customHeight="1" x14ac:dyDescent="0.2">
      <c r="B18" s="305" t="s">
        <v>1369</v>
      </c>
      <c r="C18" s="306">
        <v>825</v>
      </c>
      <c r="D18" s="305" t="s">
        <v>1427</v>
      </c>
      <c r="E18" s="306">
        <v>596.75</v>
      </c>
    </row>
    <row r="19" spans="2:5" s="89" customFormat="1" ht="14.7" customHeight="1" x14ac:dyDescent="0.2">
      <c r="B19" s="305" t="s">
        <v>1370</v>
      </c>
      <c r="C19" s="306">
        <v>882</v>
      </c>
      <c r="D19" s="305" t="s">
        <v>1428</v>
      </c>
      <c r="E19" s="306">
        <v>800</v>
      </c>
    </row>
    <row r="20" spans="2:5" s="89" customFormat="1" ht="14.7" customHeight="1" x14ac:dyDescent="0.2">
      <c r="B20" s="305" t="s">
        <v>1371</v>
      </c>
      <c r="C20" s="306">
        <v>700</v>
      </c>
      <c r="D20" s="305" t="s">
        <v>1429</v>
      </c>
      <c r="E20" s="306">
        <v>700</v>
      </c>
    </row>
    <row r="21" spans="2:5" s="89" customFormat="1" ht="14.7" customHeight="1" x14ac:dyDescent="0.2">
      <c r="B21" s="305" t="s">
        <v>1372</v>
      </c>
      <c r="C21" s="306">
        <v>600</v>
      </c>
      <c r="D21" s="305" t="s">
        <v>1430</v>
      </c>
      <c r="E21" s="306">
        <v>677.65</v>
      </c>
    </row>
    <row r="22" spans="2:5" s="89" customFormat="1" ht="14.7" customHeight="1" x14ac:dyDescent="0.2">
      <c r="B22" s="305" t="s">
        <v>1373</v>
      </c>
      <c r="C22" s="306">
        <v>650</v>
      </c>
      <c r="D22" s="305" t="s">
        <v>1431</v>
      </c>
      <c r="E22" s="306">
        <v>850</v>
      </c>
    </row>
    <row r="23" spans="2:5" s="89" customFormat="1" ht="14.7" customHeight="1" x14ac:dyDescent="0.2">
      <c r="B23" s="305" t="s">
        <v>1374</v>
      </c>
      <c r="C23" s="306">
        <v>700</v>
      </c>
      <c r="D23" s="305" t="s">
        <v>1432</v>
      </c>
      <c r="E23" s="306">
        <v>644.95000000000005</v>
      </c>
    </row>
    <row r="24" spans="2:5" s="89" customFormat="1" ht="14.7" customHeight="1" x14ac:dyDescent="0.2">
      <c r="B24" s="305" t="s">
        <v>1375</v>
      </c>
      <c r="C24" s="306">
        <v>592.5</v>
      </c>
      <c r="D24" s="305" t="s">
        <v>1433</v>
      </c>
      <c r="E24" s="306">
        <v>615</v>
      </c>
    </row>
    <row r="25" spans="2:5" s="89" customFormat="1" ht="14.7" customHeight="1" x14ac:dyDescent="0.2">
      <c r="B25" s="305" t="s">
        <v>1376</v>
      </c>
      <c r="C25" s="306">
        <v>508</v>
      </c>
      <c r="D25" s="305" t="s">
        <v>1434</v>
      </c>
      <c r="E25" s="306">
        <v>539</v>
      </c>
    </row>
    <row r="26" spans="2:5" s="89" customFormat="1" ht="14.7" customHeight="1" x14ac:dyDescent="0.2">
      <c r="B26" s="305" t="s">
        <v>1377</v>
      </c>
      <c r="C26" s="306">
        <v>700</v>
      </c>
      <c r="D26" s="305" t="s">
        <v>1435</v>
      </c>
      <c r="E26" s="306">
        <v>870</v>
      </c>
    </row>
    <row r="27" spans="2:5" s="89" customFormat="1" ht="14.7" customHeight="1" x14ac:dyDescent="0.2">
      <c r="B27" s="305" t="s">
        <v>1378</v>
      </c>
      <c r="C27" s="306">
        <v>881</v>
      </c>
      <c r="D27" s="305" t="s">
        <v>1436</v>
      </c>
      <c r="E27" s="306">
        <v>970</v>
      </c>
    </row>
    <row r="28" spans="2:5" s="89" customFormat="1" ht="14.7" customHeight="1" x14ac:dyDescent="0.2">
      <c r="B28" s="305" t="s">
        <v>1379</v>
      </c>
      <c r="C28" s="306">
        <v>942.98</v>
      </c>
      <c r="D28" s="305" t="s">
        <v>1437</v>
      </c>
      <c r="E28" s="306">
        <v>730.9</v>
      </c>
    </row>
    <row r="29" spans="2:5" s="89" customFormat="1" ht="14.7" customHeight="1" x14ac:dyDescent="0.2">
      <c r="B29" s="305" t="s">
        <v>1380</v>
      </c>
      <c r="C29" s="306">
        <v>813.75</v>
      </c>
      <c r="D29" s="305" t="s">
        <v>1438</v>
      </c>
      <c r="E29" s="306">
        <v>771.86</v>
      </c>
    </row>
    <row r="30" spans="2:5" s="89" customFormat="1" ht="14.7" customHeight="1" x14ac:dyDescent="0.2">
      <c r="B30" s="305" t="s">
        <v>1381</v>
      </c>
      <c r="C30" s="306">
        <v>823.4</v>
      </c>
      <c r="D30" s="305" t="s">
        <v>1439</v>
      </c>
      <c r="E30" s="306">
        <v>990</v>
      </c>
    </row>
    <row r="31" spans="2:5" s="89" customFormat="1" ht="14.7" customHeight="1" x14ac:dyDescent="0.2">
      <c r="B31" s="305" t="s">
        <v>1382</v>
      </c>
      <c r="C31" s="306">
        <v>833.64</v>
      </c>
      <c r="D31" s="305" t="s">
        <v>1440</v>
      </c>
      <c r="E31" s="306">
        <v>726</v>
      </c>
    </row>
    <row r="32" spans="2:5" s="89" customFormat="1" ht="14.7" customHeight="1" x14ac:dyDescent="0.2">
      <c r="B32" s="305" t="s">
        <v>1383</v>
      </c>
      <c r="C32" s="306">
        <v>920</v>
      </c>
      <c r="D32" s="305" t="s">
        <v>1441</v>
      </c>
      <c r="E32" s="306">
        <v>708</v>
      </c>
    </row>
    <row r="33" spans="2:5" s="89" customFormat="1" ht="14.7" customHeight="1" x14ac:dyDescent="0.2">
      <c r="B33" s="305" t="s">
        <v>1384</v>
      </c>
      <c r="C33" s="306">
        <v>680</v>
      </c>
      <c r="D33" s="305" t="s">
        <v>1442</v>
      </c>
      <c r="E33" s="306">
        <v>523.39</v>
      </c>
    </row>
    <row r="34" spans="2:5" s="89" customFormat="1" ht="14.7" customHeight="1" x14ac:dyDescent="0.2">
      <c r="B34" s="305" t="s">
        <v>1385</v>
      </c>
      <c r="C34" s="306">
        <v>700</v>
      </c>
      <c r="D34" s="305" t="s">
        <v>1443</v>
      </c>
      <c r="E34" s="306">
        <v>690</v>
      </c>
    </row>
    <row r="35" spans="2:5" s="89" customFormat="1" ht="14.7" customHeight="1" x14ac:dyDescent="0.2">
      <c r="B35" s="305" t="s">
        <v>1386</v>
      </c>
      <c r="C35" s="306">
        <v>735</v>
      </c>
      <c r="D35" s="305" t="s">
        <v>1444</v>
      </c>
      <c r="E35" s="306">
        <v>750</v>
      </c>
    </row>
    <row r="36" spans="2:5" s="89" customFormat="1" ht="14.7" customHeight="1" x14ac:dyDescent="0.2">
      <c r="B36" s="305" t="s">
        <v>1387</v>
      </c>
      <c r="C36" s="306">
        <v>700</v>
      </c>
      <c r="D36" s="305" t="s">
        <v>1445</v>
      </c>
      <c r="E36" s="306">
        <v>849.9</v>
      </c>
    </row>
    <row r="37" spans="2:5" s="89" customFormat="1" ht="14.7" customHeight="1" x14ac:dyDescent="0.2">
      <c r="B37" s="305" t="s">
        <v>1388</v>
      </c>
      <c r="C37" s="306">
        <v>897</v>
      </c>
      <c r="D37" s="305" t="s">
        <v>1446</v>
      </c>
      <c r="E37" s="306">
        <v>700</v>
      </c>
    </row>
    <row r="38" spans="2:5" s="89" customFormat="1" ht="14.7" customHeight="1" x14ac:dyDescent="0.2">
      <c r="B38" s="305" t="s">
        <v>1389</v>
      </c>
      <c r="C38" s="306">
        <v>579.5</v>
      </c>
      <c r="D38" s="305" t="s">
        <v>1447</v>
      </c>
      <c r="E38" s="306">
        <v>633.34</v>
      </c>
    </row>
    <row r="39" spans="2:5" s="89" customFormat="1" ht="14.7" customHeight="1" x14ac:dyDescent="0.2">
      <c r="B39" s="305" t="s">
        <v>1390</v>
      </c>
      <c r="C39" s="306">
        <v>800</v>
      </c>
      <c r="D39" s="305" t="s">
        <v>1448</v>
      </c>
      <c r="E39" s="306">
        <v>947.32</v>
      </c>
    </row>
    <row r="40" spans="2:5" s="89" customFormat="1" ht="14.7" customHeight="1" x14ac:dyDescent="0.2">
      <c r="B40" s="305" t="s">
        <v>1391</v>
      </c>
      <c r="C40" s="306">
        <v>700</v>
      </c>
      <c r="D40" s="305" t="s">
        <v>1449</v>
      </c>
      <c r="E40" s="306">
        <v>938.2</v>
      </c>
    </row>
    <row r="41" spans="2:5" s="89" customFormat="1" ht="14.7" customHeight="1" x14ac:dyDescent="0.2">
      <c r="B41" s="305" t="s">
        <v>1392</v>
      </c>
      <c r="C41" s="306">
        <v>700</v>
      </c>
      <c r="D41" s="305" t="s">
        <v>1450</v>
      </c>
      <c r="E41" s="306">
        <v>973.93</v>
      </c>
    </row>
    <row r="42" spans="2:5" s="89" customFormat="1" ht="14.7" customHeight="1" x14ac:dyDescent="0.2">
      <c r="B42" s="305" t="s">
        <v>1393</v>
      </c>
      <c r="C42" s="306">
        <v>898.66</v>
      </c>
      <c r="D42" s="305" t="s">
        <v>1451</v>
      </c>
      <c r="E42" s="306">
        <v>850</v>
      </c>
    </row>
    <row r="43" spans="2:5" s="89" customFormat="1" ht="14.7" customHeight="1" x14ac:dyDescent="0.2">
      <c r="B43" s="305" t="s">
        <v>1394</v>
      </c>
      <c r="C43" s="306">
        <v>800</v>
      </c>
      <c r="D43" s="305" t="s">
        <v>1452</v>
      </c>
      <c r="E43" s="306">
        <v>541.02</v>
      </c>
    </row>
    <row r="44" spans="2:5" s="89" customFormat="1" ht="14.7" customHeight="1" x14ac:dyDescent="0.2">
      <c r="B44" s="305" t="s">
        <v>1395</v>
      </c>
      <c r="C44" s="306">
        <v>551.16</v>
      </c>
      <c r="D44" s="305" t="s">
        <v>1453</v>
      </c>
      <c r="E44" s="306">
        <v>700</v>
      </c>
    </row>
    <row r="45" spans="2:5" s="89" customFormat="1" ht="14.7" customHeight="1" x14ac:dyDescent="0.2">
      <c r="B45" s="305" t="s">
        <v>1396</v>
      </c>
      <c r="C45" s="306">
        <v>800</v>
      </c>
      <c r="D45" s="305" t="s">
        <v>1454</v>
      </c>
      <c r="E45" s="306">
        <v>800</v>
      </c>
    </row>
    <row r="46" spans="2:5" s="89" customFormat="1" ht="14.7" customHeight="1" x14ac:dyDescent="0.2">
      <c r="B46" s="305" t="s">
        <v>1397</v>
      </c>
      <c r="C46" s="306">
        <v>647</v>
      </c>
      <c r="D46" s="305" t="s">
        <v>1455</v>
      </c>
      <c r="E46" s="306">
        <v>532.82000000000005</v>
      </c>
    </row>
    <row r="47" spans="2:5" s="89" customFormat="1" ht="14.7" customHeight="1" x14ac:dyDescent="0.2">
      <c r="B47" s="305" t="s">
        <v>1398</v>
      </c>
      <c r="C47" s="306">
        <v>500</v>
      </c>
      <c r="D47" s="305" t="s">
        <v>1456</v>
      </c>
      <c r="E47" s="306">
        <v>532.02</v>
      </c>
    </row>
    <row r="48" spans="2:5" s="89" customFormat="1" ht="14.7" customHeight="1" x14ac:dyDescent="0.2">
      <c r="B48" s="305" t="s">
        <v>1399</v>
      </c>
      <c r="C48" s="306">
        <v>552.28</v>
      </c>
      <c r="D48" s="305" t="s">
        <v>1457</v>
      </c>
      <c r="E48" s="306">
        <v>850</v>
      </c>
    </row>
    <row r="49" spans="2:5" s="89" customFormat="1" ht="14.7" customHeight="1" x14ac:dyDescent="0.2">
      <c r="B49" s="305" t="s">
        <v>1400</v>
      </c>
      <c r="C49" s="306">
        <v>750</v>
      </c>
      <c r="D49" s="305" t="s">
        <v>1458</v>
      </c>
      <c r="E49" s="306">
        <v>852.86</v>
      </c>
    </row>
    <row r="50" spans="2:5" s="89" customFormat="1" ht="14.7" customHeight="1" x14ac:dyDescent="0.2">
      <c r="B50" s="305" t="s">
        <v>1401</v>
      </c>
      <c r="C50" s="306">
        <v>542.23</v>
      </c>
      <c r="D50" s="305" t="s">
        <v>1459</v>
      </c>
      <c r="E50" s="306">
        <v>996</v>
      </c>
    </row>
    <row r="51" spans="2:5" s="89" customFormat="1" ht="14.7" customHeight="1" x14ac:dyDescent="0.2">
      <c r="B51" s="305" t="s">
        <v>1402</v>
      </c>
      <c r="C51" s="306">
        <v>969.8</v>
      </c>
      <c r="D51" s="305" t="s">
        <v>1460</v>
      </c>
      <c r="E51" s="306">
        <v>680.13</v>
      </c>
    </row>
    <row r="52" spans="2:5" s="89" customFormat="1" ht="14.7" customHeight="1" x14ac:dyDescent="0.2">
      <c r="B52" s="305" t="s">
        <v>1403</v>
      </c>
      <c r="C52" s="306">
        <v>528.67999999999995</v>
      </c>
      <c r="D52" s="305" t="s">
        <v>1461</v>
      </c>
      <c r="E52" s="306">
        <v>517.28</v>
      </c>
    </row>
    <row r="53" spans="2:5" s="89" customFormat="1" ht="14.7" customHeight="1" x14ac:dyDescent="0.2">
      <c r="B53" s="305" t="s">
        <v>1404</v>
      </c>
      <c r="C53" s="306">
        <v>900</v>
      </c>
      <c r="D53" s="305" t="s">
        <v>1462</v>
      </c>
      <c r="E53" s="306">
        <v>620.1</v>
      </c>
    </row>
    <row r="54" spans="2:5" s="89" customFormat="1" ht="14.7" customHeight="1" x14ac:dyDescent="0.2">
      <c r="B54" s="305" t="s">
        <v>1405</v>
      </c>
      <c r="C54" s="306">
        <v>500.05</v>
      </c>
      <c r="D54" s="305" t="s">
        <v>1463</v>
      </c>
      <c r="E54" s="306">
        <v>535.59</v>
      </c>
    </row>
    <row r="55" spans="2:5" s="89" customFormat="1" ht="14.7" customHeight="1" x14ac:dyDescent="0.2">
      <c r="B55" s="305" t="s">
        <v>1406</v>
      </c>
      <c r="C55" s="306">
        <v>600</v>
      </c>
      <c r="D55" s="305" t="s">
        <v>1464</v>
      </c>
      <c r="E55" s="306">
        <v>625</v>
      </c>
    </row>
    <row r="56" spans="2:5" s="89" customFormat="1" ht="14.7" customHeight="1" x14ac:dyDescent="0.2">
      <c r="B56" s="305" t="s">
        <v>1407</v>
      </c>
      <c r="C56" s="306">
        <v>930</v>
      </c>
      <c r="D56" s="305" t="s">
        <v>1465</v>
      </c>
      <c r="E56" s="306">
        <v>769.61</v>
      </c>
    </row>
    <row r="57" spans="2:5" s="89" customFormat="1" ht="14.7" customHeight="1" x14ac:dyDescent="0.2">
      <c r="B57" s="305" t="s">
        <v>1408</v>
      </c>
      <c r="C57" s="306">
        <v>700</v>
      </c>
      <c r="D57" s="305" t="s">
        <v>1466</v>
      </c>
      <c r="E57" s="306">
        <v>811.85</v>
      </c>
    </row>
    <row r="58" spans="2:5" s="89" customFormat="1" ht="14.7" customHeight="1" x14ac:dyDescent="0.2">
      <c r="B58" s="305" t="s">
        <v>1409</v>
      </c>
      <c r="C58" s="306">
        <v>840</v>
      </c>
      <c r="D58" s="305" t="s">
        <v>1467</v>
      </c>
      <c r="E58" s="306">
        <v>669.49</v>
      </c>
    </row>
    <row r="59" spans="2:5" s="89" customFormat="1" ht="14.7" customHeight="1" x14ac:dyDescent="0.2">
      <c r="B59" s="305" t="s">
        <v>1410</v>
      </c>
      <c r="C59" s="306">
        <v>600</v>
      </c>
      <c r="D59" s="305" t="s">
        <v>1468</v>
      </c>
      <c r="E59" s="306">
        <v>709.89</v>
      </c>
    </row>
    <row r="60" spans="2:5" s="89" customFormat="1" ht="14.7" customHeight="1" x14ac:dyDescent="0.2">
      <c r="B60" s="305" t="s">
        <v>1411</v>
      </c>
      <c r="C60" s="306">
        <v>530</v>
      </c>
      <c r="D60" s="305" t="s">
        <v>1469</v>
      </c>
      <c r="E60" s="306">
        <v>608.77</v>
      </c>
    </row>
    <row r="61" spans="2:5" s="89" customFormat="1" ht="14.7" customHeight="1" x14ac:dyDescent="0.2">
      <c r="B61" s="305" t="s">
        <v>1412</v>
      </c>
      <c r="C61" s="306">
        <v>600</v>
      </c>
      <c r="D61" s="305" t="s">
        <v>1470</v>
      </c>
      <c r="E61" s="306">
        <v>522</v>
      </c>
    </row>
    <row r="62" spans="2:5" s="89" customFormat="1" ht="14.7" customHeight="1" x14ac:dyDescent="0.2">
      <c r="B62" s="305" t="s">
        <v>1413</v>
      </c>
      <c r="C62" s="306">
        <v>950</v>
      </c>
      <c r="D62" s="305" t="s">
        <v>1471</v>
      </c>
      <c r="E62" s="306">
        <v>763</v>
      </c>
    </row>
    <row r="63" spans="2:5" s="89" customFormat="1" ht="14.7" customHeight="1" x14ac:dyDescent="0.2">
      <c r="B63" s="305" t="s">
        <v>1414</v>
      </c>
      <c r="C63" s="306">
        <v>780</v>
      </c>
      <c r="D63" s="305" t="s">
        <v>1472</v>
      </c>
      <c r="E63" s="306">
        <v>546</v>
      </c>
    </row>
    <row r="64" spans="2:5" s="89" customFormat="1" ht="14.7" customHeight="1" x14ac:dyDescent="0.2">
      <c r="B64" s="305" t="s">
        <v>1415</v>
      </c>
      <c r="C64" s="306">
        <v>990</v>
      </c>
      <c r="D64" s="305" t="s">
        <v>1473</v>
      </c>
      <c r="E64" s="306">
        <v>581.41</v>
      </c>
    </row>
    <row r="65" spans="2:5" s="89" customFormat="1" ht="14.7" customHeight="1" x14ac:dyDescent="0.2">
      <c r="B65" s="305" t="s">
        <v>1416</v>
      </c>
      <c r="C65" s="306">
        <v>970</v>
      </c>
      <c r="D65" s="305" t="s">
        <v>1474</v>
      </c>
      <c r="E65" s="306">
        <v>800</v>
      </c>
    </row>
    <row r="66" spans="2:5" s="89" customFormat="1" ht="14.7" customHeight="1" x14ac:dyDescent="0.2">
      <c r="B66" s="305" t="s">
        <v>1417</v>
      </c>
      <c r="C66" s="306">
        <v>600</v>
      </c>
      <c r="D66" s="305" t="s">
        <v>1475</v>
      </c>
      <c r="E66" s="306">
        <v>849.14</v>
      </c>
    </row>
    <row r="67" spans="2:5" s="89" customFormat="1" ht="14.7" customHeight="1" x14ac:dyDescent="0.2">
      <c r="B67" s="305" t="s">
        <v>1418</v>
      </c>
      <c r="C67" s="306">
        <v>650</v>
      </c>
      <c r="D67" s="305" t="s">
        <v>1476</v>
      </c>
      <c r="E67" s="306">
        <v>796.79</v>
      </c>
    </row>
    <row r="68" spans="2:5" s="89" customFormat="1" ht="14.7" customHeight="1" x14ac:dyDescent="0.2">
      <c r="B68" s="305" t="s">
        <v>1419</v>
      </c>
      <c r="C68" s="306">
        <v>750</v>
      </c>
      <c r="D68" s="305" t="s">
        <v>1477</v>
      </c>
      <c r="E68" s="306">
        <v>560</v>
      </c>
    </row>
    <row r="69" spans="2:5" s="89" customFormat="1" ht="14.7" customHeight="1" x14ac:dyDescent="0.2">
      <c r="B69" s="305" t="s">
        <v>1420</v>
      </c>
      <c r="C69" s="306">
        <v>638.91999999999996</v>
      </c>
      <c r="D69" s="305" t="s">
        <v>1478</v>
      </c>
      <c r="E69" s="306">
        <v>546</v>
      </c>
    </row>
    <row r="70" spans="2:5" s="89" customFormat="1" ht="14.7" customHeight="1" x14ac:dyDescent="0.2">
      <c r="B70" s="305"/>
      <c r="C70" s="306"/>
      <c r="D70" s="305" t="s">
        <v>1479</v>
      </c>
      <c r="E70" s="306">
        <v>500.5</v>
      </c>
    </row>
    <row r="71" spans="2:5" s="89" customFormat="1" ht="14.7" customHeight="1" x14ac:dyDescent="0.2">
      <c r="B71" s="305"/>
      <c r="C71" s="306"/>
      <c r="D71" s="305" t="s">
        <v>1480</v>
      </c>
      <c r="E71" s="306">
        <v>819.96</v>
      </c>
    </row>
    <row r="72" spans="2:5" s="89" customFormat="1" ht="14.7" customHeight="1" x14ac:dyDescent="0.2">
      <c r="B72" s="305"/>
      <c r="C72" s="306"/>
      <c r="D72" s="305" t="s">
        <v>1481</v>
      </c>
      <c r="E72" s="306">
        <v>596.74</v>
      </c>
    </row>
    <row r="73" spans="2:5" s="89" customFormat="1" ht="14.7" customHeight="1" x14ac:dyDescent="0.2">
      <c r="B73" s="305"/>
      <c r="C73" s="306"/>
      <c r="D73" s="305" t="s">
        <v>1482</v>
      </c>
      <c r="E73" s="306">
        <v>667.9</v>
      </c>
    </row>
    <row r="74" spans="2:5" s="89" customFormat="1" ht="14.7" customHeight="1" x14ac:dyDescent="0.2">
      <c r="B74" s="305"/>
      <c r="C74" s="306"/>
      <c r="D74" s="305" t="s">
        <v>1483</v>
      </c>
      <c r="E74" s="306">
        <v>500</v>
      </c>
    </row>
    <row r="75" spans="2:5" s="89" customFormat="1" ht="14.7" customHeight="1" x14ac:dyDescent="0.2">
      <c r="B75" s="305"/>
      <c r="C75" s="306"/>
      <c r="D75" s="305" t="s">
        <v>1484</v>
      </c>
      <c r="E75" s="306">
        <v>750</v>
      </c>
    </row>
    <row r="76" spans="2:5" s="89" customFormat="1" ht="14.7" customHeight="1" x14ac:dyDescent="0.2">
      <c r="B76" s="305"/>
      <c r="C76" s="306"/>
      <c r="D76" s="305" t="s">
        <v>1485</v>
      </c>
      <c r="E76" s="306">
        <v>589.96</v>
      </c>
    </row>
    <row r="77" spans="2:5" s="89" customFormat="1" ht="14.7" customHeight="1" x14ac:dyDescent="0.2">
      <c r="B77" s="305"/>
      <c r="C77" s="306"/>
      <c r="D77" s="305"/>
      <c r="E77" s="306"/>
    </row>
    <row r="78" spans="2:5" s="89" customFormat="1" x14ac:dyDescent="0.25">
      <c r="B78" s="349"/>
      <c r="C78" s="350"/>
      <c r="D78" s="349"/>
      <c r="E78" s="350"/>
    </row>
    <row r="89" spans="2:2" x14ac:dyDescent="0.25">
      <c r="B89" s="189"/>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autoPageBreaks="0"/>
  </sheetPr>
  <dimension ref="A1:D24"/>
  <sheetViews>
    <sheetView showGridLines="0" zoomScaleNormal="100" workbookViewId="0">
      <selection activeCell="H12" sqref="H12"/>
    </sheetView>
  </sheetViews>
  <sheetFormatPr defaultColWidth="9.109375" defaultRowHeight="13.2" x14ac:dyDescent="0.25"/>
  <cols>
    <col min="1" max="1" width="84.5546875" style="237" customWidth="1"/>
    <col min="2" max="2" width="31.6640625" style="236" customWidth="1"/>
    <col min="3" max="4" width="7.6640625" style="236" customWidth="1"/>
    <col min="5" max="16384" width="9.109375" style="236"/>
  </cols>
  <sheetData>
    <row r="1" spans="1:4" x14ac:dyDescent="0.25">
      <c r="A1" s="423" t="s">
        <v>206</v>
      </c>
      <c r="B1" s="424"/>
      <c r="C1" s="235"/>
      <c r="D1" s="235"/>
    </row>
    <row r="2" spans="1:4" ht="4.5" customHeight="1" x14ac:dyDescent="0.25"/>
    <row r="3" spans="1:4" ht="7.5" customHeight="1" x14ac:dyDescent="0.25"/>
    <row r="4" spans="1:4" ht="39" customHeight="1" x14ac:dyDescent="0.25">
      <c r="A4" s="427" t="s">
        <v>173</v>
      </c>
      <c r="B4" s="426"/>
      <c r="C4" s="237"/>
      <c r="D4" s="237"/>
    </row>
    <row r="5" spans="1:4" ht="6.75" customHeight="1" x14ac:dyDescent="0.25">
      <c r="A5" s="246"/>
      <c r="B5" s="247"/>
    </row>
    <row r="6" spans="1:4" x14ac:dyDescent="0.25">
      <c r="A6" s="248" t="s">
        <v>129</v>
      </c>
      <c r="B6" s="247"/>
    </row>
    <row r="7" spans="1:4" ht="102.75" customHeight="1" x14ac:dyDescent="0.25">
      <c r="A7" s="251"/>
      <c r="B7" s="252"/>
    </row>
    <row r="8" spans="1:4" ht="54" customHeight="1" x14ac:dyDescent="0.25">
      <c r="A8" s="425" t="s">
        <v>207</v>
      </c>
      <c r="B8" s="426"/>
      <c r="C8" s="237"/>
      <c r="D8" s="237"/>
    </row>
    <row r="9" spans="1:4" ht="6" customHeight="1" x14ac:dyDescent="0.25">
      <c r="A9" s="246"/>
      <c r="B9" s="247"/>
    </row>
    <row r="10" spans="1:4" ht="30.75" customHeight="1" x14ac:dyDescent="0.25">
      <c r="A10" s="425" t="s">
        <v>131</v>
      </c>
      <c r="B10" s="426"/>
    </row>
    <row r="11" spans="1:4" ht="4.5" customHeight="1" x14ac:dyDescent="0.25">
      <c r="A11" s="246"/>
      <c r="B11" s="247"/>
    </row>
    <row r="12" spans="1:4" ht="62.25" customHeight="1" x14ac:dyDescent="0.25">
      <c r="A12" s="425" t="s">
        <v>194</v>
      </c>
      <c r="B12" s="426"/>
    </row>
    <row r="13" spans="1:4" ht="3" customHeight="1" x14ac:dyDescent="0.25">
      <c r="A13" s="246"/>
      <c r="B13" s="247"/>
    </row>
    <row r="14" spans="1:4" ht="29.25" customHeight="1" x14ac:dyDescent="0.25">
      <c r="A14" s="425" t="s">
        <v>132</v>
      </c>
      <c r="B14" s="426"/>
    </row>
    <row r="15" spans="1:4" ht="6.75" customHeight="1" x14ac:dyDescent="0.25"/>
    <row r="16" spans="1:4" ht="13.5" customHeight="1" x14ac:dyDescent="0.25">
      <c r="A16" s="249" t="s">
        <v>126</v>
      </c>
      <c r="B16" s="244">
        <v>26</v>
      </c>
    </row>
    <row r="17" spans="1:2" ht="14.25" customHeight="1" x14ac:dyDescent="0.25">
      <c r="A17" s="243"/>
      <c r="B17" s="240" t="s">
        <v>192</v>
      </c>
    </row>
    <row r="18" spans="1:2" ht="13.5" customHeight="1" x14ac:dyDescent="0.25">
      <c r="A18" s="249" t="s">
        <v>127</v>
      </c>
      <c r="B18" s="245">
        <v>37887054</v>
      </c>
    </row>
    <row r="19" spans="1:2" ht="13.5" customHeight="1" x14ac:dyDescent="0.25">
      <c r="A19" s="243"/>
      <c r="B19" s="241" t="s">
        <v>193</v>
      </c>
    </row>
    <row r="20" spans="1:2" ht="26.4" x14ac:dyDescent="0.25">
      <c r="A20" s="250" t="s">
        <v>130</v>
      </c>
      <c r="B20" s="244">
        <v>4</v>
      </c>
    </row>
    <row r="21" spans="1:2" ht="12.75" customHeight="1" x14ac:dyDescent="0.25">
      <c r="A21" s="243"/>
      <c r="B21" s="242" t="s">
        <v>192</v>
      </c>
    </row>
    <row r="22" spans="1:2" ht="40.5" customHeight="1" x14ac:dyDescent="0.25">
      <c r="A22" s="249" t="s">
        <v>128</v>
      </c>
      <c r="B22" s="245">
        <v>3882687</v>
      </c>
    </row>
    <row r="23" spans="1:2" ht="14.25" customHeight="1" x14ac:dyDescent="0.25">
      <c r="A23" s="243"/>
      <c r="B23" s="239" t="s">
        <v>193</v>
      </c>
    </row>
    <row r="24" spans="1:2" x14ac:dyDescent="0.25">
      <c r="B24" s="238"/>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1" r:id="rId4">
          <objectPr defaultSize="0" r:id="rId5">
            <anchor moveWithCells="1">
              <from>
                <xdr:col>0</xdr:col>
                <xdr:colOff>2270760</xdr:colOff>
                <xdr:row>6</xdr:row>
                <xdr:rowOff>106680</xdr:rowOff>
              </from>
              <to>
                <xdr:col>0</xdr:col>
                <xdr:colOff>3489960</xdr:colOff>
                <xdr:row>6</xdr:row>
                <xdr:rowOff>1059180</xdr:rowOff>
              </to>
            </anchor>
          </objectPr>
        </oleObject>
      </mc:Choice>
      <mc:Fallback>
        <oleObject progId="Acrobat Document" dvAspect="DVASPECT_ICON" shapeId="1639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B1D56-EA82-469A-9BB2-87F49CC1999A}">
  <ds:schemaRefs>
    <ds:schemaRef ds:uri="http://www.w3.org/XML/1998/namespace"/>
    <ds:schemaRef ds:uri="http://purl.org/dc/terms/"/>
    <ds:schemaRef ds:uri="http://purl.org/dc/dcmitype/"/>
    <ds:schemaRef ds:uri="http://schemas.openxmlformats.org/package/2006/metadata/core-properties"/>
    <ds:schemaRef ds:uri="http://schemas.microsoft.com/office/2006/documentManagement/types"/>
    <ds:schemaRef ds:uri="http://schemas.microsoft.com/sharepoint/v3"/>
    <ds:schemaRef ds:uri="4d435f69-8686-490b-bd6d-b153bf22ab50"/>
    <ds:schemaRef ds:uri="http://purl.org/dc/elements/1.1/"/>
    <ds:schemaRef ds:uri="6ce3111e-7420-4802-b50a-75d4e9a0b980"/>
    <ds:schemaRef ds:uri="http://schemas.microsoft.com/office/infopath/2007/PartnerControls"/>
    <ds:schemaRef ds:uri="d21dc803-237d-4c68-8692-8d731fd29118"/>
    <ds:schemaRef ds:uri="http://schemas.microsoft.com/office/2006/metadata/properties"/>
  </ds:schemaRefs>
</ds:datastoreItem>
</file>

<file path=customXml/itemProps2.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3.xml><?xml version="1.0" encoding="utf-8"?>
<ds:datastoreItem xmlns:ds="http://schemas.openxmlformats.org/officeDocument/2006/customXml" ds:itemID="{602DEBC7-13B2-4FFF-8E4D-2447B405C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ASA19Form.xlsx</dc:title>
  <dc:creator>KOLAZ CHRISTINE</dc:creator>
  <cp:keywords/>
  <cp:lastModifiedBy>Patrick King</cp:lastModifiedBy>
  <cp:lastPrinted>2019-07-31T18:18:50Z</cp:lastPrinted>
  <dcterms:created xsi:type="dcterms:W3CDTF">2001-07-03T18:32:58Z</dcterms:created>
  <dcterms:modified xsi:type="dcterms:W3CDTF">2022-11-21T21:59:17Z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